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<sst xmlns="http://schemas.openxmlformats.org/spreadsheetml/2006/main" count="171" uniqueCount="165">
  <si>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</si>
  <si>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</si>
  <si>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</si>
  <si>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</si>
  <si>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</si>
  <si>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</si>
  <si>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</si>
  <si>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</si>
  <si>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</si>
  <si>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</si>
  <si>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</si>
  <si>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</si>
  <si>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</si>
  <si>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</si>
  <si>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</si>
  <si>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</si>
  <si>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</si>
  <si>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</si>
  <si>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</si>
  <si>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</si>
  <si>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</si>
  <si>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</si>
  <si>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</si>
  <si>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</si>
  <si>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</si>
  <si>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</si>
  <si>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</si>
  <si>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</si>
  <si>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</si>
  <si>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</si>
  <si>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</si>
  <si>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</si>
  <si>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</si>
  <si>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</si>
  <si>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</si>
  <si>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</si>
  <si>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</si>
  <si>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</si>
  <si>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</si>
  <si>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</si>
  <si>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</si>
  <si>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</si>
  <si>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</si>
  <si>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</si>
  <si>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</si>
  <si>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</si>
  <si>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</si>
  <si>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</si>
  <si>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</si>
  <si>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</si>
  <si>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</si>
  <si>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</si>
  <si>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</si>
  <si>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</si>
  <si>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</si>
  <si>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</si>
  <si>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</si>
  <si>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</si>
  <si>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</si>
  <si>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</si>
  <si>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</si>
  <si>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</si>
  <si>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</si>
  <si>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</si>
  <si>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</si>
  <si>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</si>
  <si>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</si>
  <si>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</si>
  <si>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</si>
  <si>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</si>
  <si>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</si>
  <si>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</si>
  <si>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</si>
  <si>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</si>
  <si>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</si>
  <si>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</si>
  <si>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</si>
  <si>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</si>
  <si>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</si>
  <si>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</si>
  <si>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</si>
  <si>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</si>
  <si>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</si>
  <si>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</si>
  <si>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</si>
  <si>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</si>
  <si>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</si>
  <si>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</si>
  <si>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</si>
  <si>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</si>
  <si>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</si>
  <si>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</si>
  <si>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</si>
  <si>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</si>
  <si>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</si>
  <si>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</si>
  <si>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</si>
  <si>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</si>
  <si>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</si>
  <si>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</si>
  <si>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</si>
  <si>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</si>
  <si>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</si>
  <si>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</si>
  <si>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</si>
  <si>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</si>
  <si>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</si>
  <si>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</si>
  <si>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</si>
  <si>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</si>
  <si>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</si>
  <si>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</si>
  <si>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</si>
  <si>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</si>
  <si>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</si>
  <si>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</si>
  <si>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</si>
  <si>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</si>
  <si>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</si>
  <si>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</si>
  <si>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</si>
  <si>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</si>
  <si>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</si>
  <si>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</si>
  <si>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</si>
  <si>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</si>
  <si>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</si>
  <si>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</si>
  <si>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</si>
  <si>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</si>
  <si>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</si>
  <si>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</si>
  <si>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</si>
  <si>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</si>
  <si>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</si>
  <si>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</si>
  <si>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</si>
  <si>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</si>
  <si>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</si>
  <si>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</si>
  <si>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</si>
  <si>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</si>
  <si>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</si>
  <si>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</si>
  <si>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</si>
  <si>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</si>
  <si>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</si>
  <si>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</si>
  <si>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</si>
  <si>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</si>
  <si>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</si>
  <si>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</si>
  <si>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</si>
  <si>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</si>
  <si>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</si>
  <si>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</si>
  <si>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</si>
  <si>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</si>
  <si>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</si>
  <si>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</si>
  <si>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</si>
  <si>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</si>
  <si>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</si>
  <si>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AP-fondens utbetalningar och förvaltningskostnader</t>
  </si>
  <si>
    <t>Premiepensioner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</si>
</sst>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25"/>
      <name val="Arial"/>
      <family val="2"/>
    </font>
    <font>
      <sz val="10"/>
      <color indexed="12"/>
      <name val="Arial"/>
      <family val="2"/>
    </font>
    <font>
      <sz val="10"/>
      <color indexed="46"/>
      <name val="Arial"/>
      <family val="2"/>
    </font>
    <font>
      <sz val="10"/>
      <color indexed="48"/>
      <name val="Arial"/>
      <family val="0"/>
    </font>
    <font>
      <u val="single"/>
      <sz val="11"/>
      <color indexed="2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35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0" fillId="4" borderId="1" applyNumberFormat="0" applyFont="0" applyAlignment="0" applyProtection="0"/>
    <xf numFmtId="0" fontId="32" fillId="8" borderId="0" applyNumberFormat="0" applyBorder="0" applyAlignment="0" applyProtection="0"/>
    <xf numFmtId="0" fontId="48" fillId="13" borderId="2" applyNumberFormat="0" applyAlignment="0" applyProtection="0"/>
    <xf numFmtId="0" fontId="36" fillId="7" borderId="0" applyNumberFormat="0" applyBorder="0" applyAlignment="0" applyProtection="0"/>
    <xf numFmtId="0" fontId="33" fillId="5" borderId="2" applyNumberFormat="0" applyAlignment="0" applyProtection="0"/>
    <xf numFmtId="0" fontId="34" fillId="23" borderId="3" applyNumberFormat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10" borderId="2" applyNumberFormat="0" applyAlignment="0" applyProtection="0"/>
    <xf numFmtId="0" fontId="40" fillId="10" borderId="2" applyNumberFormat="0" applyAlignment="0" applyProtection="0"/>
    <xf numFmtId="0" fontId="34" fillId="11" borderId="3" applyNumberFormat="0" applyAlignment="0" applyProtection="0"/>
    <xf numFmtId="0" fontId="41" fillId="0" borderId="7" applyNumberFormat="0" applyFill="0" applyAlignment="0" applyProtection="0"/>
    <xf numFmtId="0" fontId="49" fillId="0" borderId="8" applyNumberFormat="0" applyFill="0" applyAlignment="0" applyProtection="0"/>
    <xf numFmtId="0" fontId="42" fillId="27" borderId="0" applyNumberFormat="0" applyBorder="0" applyAlignment="0" applyProtection="0"/>
    <xf numFmtId="180" fontId="43" fillId="0" borderId="0">
      <alignment/>
      <protection/>
    </xf>
    <xf numFmtId="0" fontId="0" fillId="0" borderId="0">
      <alignment/>
      <protection locked="0"/>
    </xf>
    <xf numFmtId="0" fontId="0" fillId="4" borderId="2" applyNumberFormat="0" applyFont="0" applyAlignment="0" applyProtection="0"/>
    <xf numFmtId="0" fontId="44" fillId="5" borderId="9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" fontId="25" fillId="27" borderId="9" applyNumberFormat="0" applyProtection="0">
      <alignment vertical="center"/>
    </xf>
    <xf numFmtId="4" fontId="26" fillId="27" borderId="9" applyNumberFormat="0" applyProtection="0">
      <alignment vertical="center"/>
    </xf>
    <xf numFmtId="4" fontId="25" fillId="27" borderId="9" applyNumberFormat="0" applyProtection="0">
      <alignment horizontal="left" vertical="center" indent="1"/>
    </xf>
    <xf numFmtId="4" fontId="25" fillId="27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6" borderId="9" applyNumberFormat="0" applyProtection="0">
      <alignment horizontal="right" vertical="center"/>
    </xf>
    <xf numFmtId="4" fontId="25" fillId="3" borderId="9" applyNumberFormat="0" applyProtection="0">
      <alignment horizontal="right" vertical="center"/>
    </xf>
    <xf numFmtId="4" fontId="25" fillId="21" borderId="9" applyNumberFormat="0" applyProtection="0">
      <alignment horizontal="right" vertical="center"/>
    </xf>
    <xf numFmtId="4" fontId="25" fillId="16" borderId="9" applyNumberFormat="0" applyProtection="0">
      <alignment horizontal="right" vertical="center"/>
    </xf>
    <xf numFmtId="4" fontId="25" fillId="20" borderId="9" applyNumberFormat="0" applyProtection="0">
      <alignment horizontal="right" vertical="center"/>
    </xf>
    <xf numFmtId="4" fontId="25" fillId="25" borderId="9" applyNumberFormat="0" applyProtection="0">
      <alignment horizontal="right" vertical="center"/>
    </xf>
    <xf numFmtId="4" fontId="25" fillId="12" borderId="9" applyNumberFormat="0" applyProtection="0">
      <alignment horizontal="right" vertical="center"/>
    </xf>
    <xf numFmtId="4" fontId="25" fillId="26" borderId="9" applyNumberFormat="0" applyProtection="0">
      <alignment horizontal="right" vertical="center"/>
    </xf>
    <xf numFmtId="4" fontId="25" fillId="15" borderId="9" applyNumberFormat="0" applyProtection="0">
      <alignment horizontal="right" vertical="center"/>
    </xf>
    <xf numFmtId="4" fontId="24" fillId="28" borderId="9" applyNumberFormat="0" applyProtection="0">
      <alignment horizontal="left" vertical="center" indent="1"/>
    </xf>
    <xf numFmtId="4" fontId="25" fillId="5" borderId="13" applyNumberFormat="0" applyProtection="0">
      <alignment horizontal="left" vertical="center" indent="1"/>
    </xf>
    <xf numFmtId="4" fontId="27" fillId="22" borderId="0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5" borderId="9" applyNumberFormat="0" applyProtection="0">
      <alignment horizontal="left" vertical="center" indent="1"/>
    </xf>
    <xf numFmtId="4" fontId="25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4" borderId="9" applyNumberFormat="0" applyProtection="0">
      <alignment vertical="center"/>
    </xf>
    <xf numFmtId="4" fontId="26" fillId="4" borderId="9" applyNumberFormat="0" applyProtection="0">
      <alignment vertical="center"/>
    </xf>
    <xf numFmtId="4" fontId="25" fillId="4" borderId="9" applyNumberFormat="0" applyProtection="0">
      <alignment horizontal="left" vertical="center" indent="1"/>
    </xf>
    <xf numFmtId="4" fontId="25" fillId="4" borderId="9" applyNumberFormat="0" applyProtection="0">
      <alignment horizontal="left" vertical="center" indent="1"/>
    </xf>
    <xf numFmtId="4" fontId="25" fillId="5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9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3" borderId="9" applyNumberFormat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86" applyNumberFormat="1" applyFont="1" applyBorder="1">
      <alignment/>
      <protection/>
    </xf>
    <xf numFmtId="180" fontId="43" fillId="0" borderId="0" xfId="86" applyFont="1" applyBorder="1">
      <alignment/>
      <protection/>
    </xf>
    <xf numFmtId="3" fontId="0" fillId="0" borderId="0" xfId="86" applyNumberFormat="1" applyFont="1" applyBorder="1">
      <alignment/>
      <protection/>
    </xf>
    <xf numFmtId="179" fontId="0" fillId="0" borderId="0" xfId="86" applyNumberFormat="1" applyFont="1" applyBorder="1">
      <alignment/>
      <protection/>
    </xf>
    <xf numFmtId="2" fontId="0" fillId="0" borderId="0" xfId="86" applyNumberFormat="1" applyFont="1" applyBorder="1">
      <alignment/>
      <protection/>
    </xf>
    <xf numFmtId="180" fontId="0" fillId="0" borderId="0" xfId="86" applyFont="1" applyBorder="1">
      <alignment/>
      <protection/>
    </xf>
    <xf numFmtId="179" fontId="0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3" fontId="2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/>
    </xf>
    <xf numFmtId="3" fontId="1" fillId="0" borderId="0" xfId="86" applyNumberFormat="1" applyFont="1" applyFill="1" applyBorder="1">
      <alignment/>
      <protection/>
    </xf>
    <xf numFmtId="0" fontId="21" fillId="0" borderId="0" xfId="0" applyFont="1" applyFill="1" applyAlignment="1">
      <alignment/>
    </xf>
    <xf numFmtId="174" fontId="0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Fill="1" applyBorder="1" applyAlignment="1">
      <alignment horizontal="right"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57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3" fillId="0" borderId="0" xfId="0" applyFont="1" applyAlignment="1">
      <alignment/>
    </xf>
    <xf numFmtId="186" fontId="56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56" fillId="0" borderId="0" xfId="0" applyFont="1" applyAlignment="1">
      <alignment/>
    </xf>
    <xf numFmtId="3" fontId="24" fillId="0" borderId="0" xfId="0" applyNumberFormat="1" applyFont="1" applyAlignment="1">
      <alignment/>
    </xf>
    <xf numFmtId="0" fontId="55" fillId="0" borderId="0" xfId="0" applyFont="1" applyAlignment="1">
      <alignment/>
    </xf>
    <xf numFmtId="180" fontId="43" fillId="0" borderId="0" xfId="86" applyBorder="1">
      <alignment/>
      <protection/>
    </xf>
    <xf numFmtId="3" fontId="0" fillId="0" borderId="0" xfId="87" applyNumberFormat="1">
      <alignment/>
      <protection locked="0"/>
    </xf>
    <xf numFmtId="3" fontId="0" fillId="0" borderId="0" xfId="87" applyNumberFormat="1" applyFont="1" applyFill="1" applyProtection="1">
      <alignment/>
      <protection/>
    </xf>
    <xf numFmtId="3" fontId="0" fillId="0" borderId="0" xfId="87" applyNumberFormat="1" applyFill="1" applyBorder="1" applyProtection="1">
      <alignment/>
      <protection/>
    </xf>
    <xf numFmtId="3" fontId="1" fillId="0" borderId="17" xfId="87" applyNumberFormat="1" applyFont="1" applyBorder="1">
      <alignment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ljd hyperlänk" xfId="71"/>
    <cellStyle name="Followed Hyperlink" xfId="72"/>
    <cellStyle name="Förklarande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data" xfId="80"/>
    <cellStyle name="Input" xfId="81"/>
    <cellStyle name="Kontrollcell" xfId="82"/>
    <cellStyle name="Linked Cell" xfId="83"/>
    <cellStyle name="Länkad cell" xfId="84"/>
    <cellStyle name="Neutral" xfId="85"/>
    <cellStyle name="Normal_Enkät" xfId="86"/>
    <cellStyle name="Normal_Enkät_1" xfId="87"/>
    <cellStyle name="Note" xfId="88"/>
    <cellStyle name="Output" xfId="89"/>
    <cellStyle name="Percent" xfId="90"/>
    <cellStyle name="Rubrik" xfId="91"/>
    <cellStyle name="Rubrik 1" xfId="92"/>
    <cellStyle name="Rubrik 2" xfId="93"/>
    <cellStyle name="Rubrik 3" xfId="94"/>
    <cellStyle name="Rubrik 4" xfId="95"/>
    <cellStyle name="Rubrik_Enkä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X" xfId="118"/>
    <cellStyle name="SAPBEXHLevel1" xfId="119"/>
    <cellStyle name="SAPBEXHLevel1X" xfId="120"/>
    <cellStyle name="SAPBEXHLevel2" xfId="121"/>
    <cellStyle name="SAPBEXHLevel2X" xfId="122"/>
    <cellStyle name="SAPBEXHLevel3" xfId="123"/>
    <cellStyle name="SAPBEXHLevel3X" xfId="124"/>
    <cellStyle name="SAPBEXresData" xfId="125"/>
    <cellStyle name="SAPBEXresDataEmph" xfId="126"/>
    <cellStyle name="SAPBEXresItem" xfId="127"/>
    <cellStyle name="SAPBEXresItemX" xfId="128"/>
    <cellStyle name="SAPBEXstdData" xfId="129"/>
    <cellStyle name="SAPBEXstdDataEmph" xfId="130"/>
    <cellStyle name="SAPBEXstdItem" xfId="131"/>
    <cellStyle name="SAPBEXstdItemX" xfId="132"/>
    <cellStyle name="SAPBEXtitle" xfId="133"/>
    <cellStyle name="SAPBEXundefined" xfId="134"/>
    <cellStyle name="Style 25" xfId="135"/>
    <cellStyle name="Summa" xfId="136"/>
    <cellStyle name="Title" xfId="137"/>
    <cellStyle name="Total" xfId="138"/>
    <cellStyle name="Comma" xfId="139"/>
    <cellStyle name="Tusental (0)_LSPmm" xfId="140"/>
    <cellStyle name="Comma [0]" xfId="141"/>
    <cellStyle name="Utdata" xfId="142"/>
    <cellStyle name="Currency" xfId="143"/>
    <cellStyle name="Valuta (0)_LSPmm" xfId="144"/>
    <cellStyle name="Currency [0]" xfId="145"/>
    <cellStyle name="Warning Text" xfId="146"/>
    <cellStyle name="Varningstext" xfId="1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275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C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diagram!$C$14:$I$14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8104888"/>
        <c:axId val="30290809"/>
      </c:barChart>
      <c:catAx>
        <c:axId val="481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0290809"/>
        <c:crosses val="autoZero"/>
        <c:auto val="1"/>
        <c:lblOffset val="100"/>
        <c:noMultiLvlLbl val="0"/>
      </c:catAx>
      <c:valAx>
        <c:axId val="302908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8104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925"/>
          <c:y val="0.8765"/>
          <c:w val="0.6455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3"/>
          <c:h val="0.821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diagram!$A$46</c:f>
              <c:strCache>
                <c:ptCount val="1"/>
                <c:pt idx="0">
                  <c:v>AP-fondens utbetalningar och förvaltningskostnader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diagram!$C$46:$I$46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diagram!$A$47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diagram!$C$47:$I$47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2"/>
          <c:tx>
            <c:strRef>
              <c:f>diagram!$A$48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diagram!$C$48:$I$48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181826"/>
        <c:axId val="37636435"/>
      </c:barChart>
      <c:catAx>
        <c:axId val="4181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7636435"/>
        <c:crosses val="autoZero"/>
        <c:auto val="1"/>
        <c:lblOffset val="100"/>
        <c:noMultiLvlLbl val="0"/>
      </c:catAx>
      <c:valAx>
        <c:axId val="37636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181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025"/>
          <c:y val="0.8745"/>
          <c:w val="0.65"/>
          <c:h val="0.12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47625</xdr:rowOff>
    </xdr:from>
    <xdr:to>
      <xdr:col>12</xdr:col>
      <xdr:colOff>200025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4457700" y="2638425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51</xdr:row>
      <xdr:rowOff>0</xdr:rowOff>
    </xdr:from>
    <xdr:to>
      <xdr:col>12</xdr:col>
      <xdr:colOff>447675</xdr:colOff>
      <xdr:row>77</xdr:row>
      <xdr:rowOff>47625</xdr:rowOff>
    </xdr:to>
    <xdr:graphicFrame>
      <xdr:nvGraphicFramePr>
        <xdr:cNvPr id="2" name="Chart 2"/>
        <xdr:cNvGraphicFramePr/>
      </xdr:nvGraphicFramePr>
      <xdr:xfrm>
        <a:off x="4695825" y="8258175"/>
        <a:ext cx="71056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workbookViewId="0" topLeftCell="A1">
      <pane ySplit="3" topLeftCell="BM136" activePane="bottomLeft" state="frozen"/>
      <selection pane="topLeft" activeCell="B1" sqref="B1"/>
      <selection pane="bottomLeft" activeCell="N157" sqref="N157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154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68">
        <v>0.1</v>
      </c>
      <c r="G5" s="68">
        <v>3</v>
      </c>
      <c r="H5" s="68">
        <v>5.9</v>
      </c>
      <c r="I5" s="68">
        <v>4.5</v>
      </c>
      <c r="J5" s="68">
        <v>4.5</v>
      </c>
      <c r="K5" s="68">
        <v>4.6</v>
      </c>
      <c r="L5" s="68">
        <v>4.5</v>
      </c>
    </row>
    <row r="6" spans="1:12" ht="15.75">
      <c r="A6" s="9"/>
      <c r="B6" s="10" t="s">
        <v>2</v>
      </c>
      <c r="C6" s="11"/>
      <c r="D6" s="11"/>
      <c r="E6" s="11"/>
      <c r="F6" s="68">
        <v>3.3</v>
      </c>
      <c r="G6" s="68">
        <v>0.3</v>
      </c>
      <c r="H6" s="68">
        <v>4.1</v>
      </c>
      <c r="I6" s="68">
        <v>3.9</v>
      </c>
      <c r="J6" s="68">
        <v>3.6</v>
      </c>
      <c r="K6" s="68">
        <v>3.6</v>
      </c>
      <c r="L6" s="68">
        <v>3.6</v>
      </c>
    </row>
    <row r="7" spans="1:12" ht="15.75">
      <c r="A7" s="9"/>
      <c r="B7" s="10"/>
      <c r="C7" s="11"/>
      <c r="D7" s="11"/>
      <c r="E7" s="11"/>
      <c r="F7" s="2"/>
      <c r="G7" s="39"/>
      <c r="H7" s="39"/>
      <c r="I7" s="39"/>
      <c r="J7" s="39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38">
        <v>-3.1</v>
      </c>
      <c r="G8" s="38">
        <v>2.7</v>
      </c>
      <c r="H8" s="38">
        <v>1.8</v>
      </c>
      <c r="I8" s="38">
        <v>0.6</v>
      </c>
      <c r="J8" s="38">
        <v>0.9</v>
      </c>
      <c r="K8" s="38">
        <v>0.9</v>
      </c>
      <c r="L8" s="38">
        <v>0.9</v>
      </c>
    </row>
    <row r="9" spans="1:12" ht="15.75">
      <c r="A9" s="9"/>
      <c r="B9" s="10" t="s">
        <v>124</v>
      </c>
      <c r="C9" s="11"/>
      <c r="D9" s="11"/>
      <c r="E9" s="11"/>
      <c r="F9" s="68">
        <v>-2.3</v>
      </c>
      <c r="G9" s="68">
        <v>1.1</v>
      </c>
      <c r="H9" s="68">
        <v>2.5</v>
      </c>
      <c r="I9" s="68">
        <v>1.1</v>
      </c>
      <c r="J9" s="68">
        <v>1.1</v>
      </c>
      <c r="K9" s="68">
        <v>0.7</v>
      </c>
      <c r="L9" s="68">
        <v>0.7</v>
      </c>
    </row>
    <row r="10" spans="1:12" ht="15.75">
      <c r="A10" s="9"/>
      <c r="B10" s="10" t="s">
        <v>149</v>
      </c>
      <c r="C10" s="11"/>
      <c r="D10" s="11"/>
      <c r="E10" s="11"/>
      <c r="F10" s="74">
        <v>4381</v>
      </c>
      <c r="G10" s="74">
        <v>4429</v>
      </c>
      <c r="H10" s="74">
        <v>4539</v>
      </c>
      <c r="I10" s="74">
        <v>4588</v>
      </c>
      <c r="J10" s="74">
        <v>4637</v>
      </c>
      <c r="K10" s="75">
        <v>4669</v>
      </c>
      <c r="L10" s="75">
        <v>4703</v>
      </c>
    </row>
    <row r="11" spans="1:12" ht="15.75">
      <c r="A11" s="9"/>
      <c r="B11" s="10"/>
      <c r="C11" s="11"/>
      <c r="D11" s="11"/>
      <c r="E11" s="11"/>
      <c r="F11" s="2"/>
      <c r="G11" s="39"/>
      <c r="H11" s="39"/>
      <c r="I11" s="39"/>
      <c r="J11" s="39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38">
        <v>6.5</v>
      </c>
      <c r="G12" s="38">
        <v>6</v>
      </c>
      <c r="H12" s="38">
        <v>5.2</v>
      </c>
      <c r="I12" s="38">
        <v>5.1</v>
      </c>
      <c r="J12" s="38">
        <v>5</v>
      </c>
      <c r="K12" s="38">
        <v>4.8</v>
      </c>
      <c r="L12" s="38">
        <v>4.5</v>
      </c>
      <c r="M12" s="38"/>
    </row>
    <row r="13" spans="1:12" ht="15.75">
      <c r="A13" s="9"/>
      <c r="B13" s="10" t="s">
        <v>153</v>
      </c>
      <c r="C13" s="11"/>
      <c r="D13" s="11"/>
      <c r="E13" s="11"/>
      <c r="F13" s="38">
        <v>9.2</v>
      </c>
      <c r="G13" s="38">
        <v>10</v>
      </c>
      <c r="H13" s="38">
        <v>8.7</v>
      </c>
      <c r="I13" s="38">
        <v>7.7</v>
      </c>
      <c r="J13" s="38">
        <v>7.5</v>
      </c>
      <c r="K13" s="38">
        <v>7.2</v>
      </c>
      <c r="L13" s="38">
        <v>6.8</v>
      </c>
    </row>
    <row r="14" spans="1:12" ht="15.75">
      <c r="A14" s="9"/>
      <c r="B14" s="10" t="s">
        <v>150</v>
      </c>
      <c r="C14" s="11"/>
      <c r="D14" s="11"/>
      <c r="E14" s="11"/>
      <c r="F14" s="38">
        <v>8.4</v>
      </c>
      <c r="G14" s="38">
        <v>8.4</v>
      </c>
      <c r="H14" s="38">
        <v>7.3</v>
      </c>
      <c r="I14" s="38">
        <v>6.9</v>
      </c>
      <c r="J14" s="38">
        <v>6.6</v>
      </c>
      <c r="K14" s="38">
        <v>6.3</v>
      </c>
      <c r="L14" s="38">
        <v>6</v>
      </c>
    </row>
    <row r="15" spans="1:12" ht="15.75">
      <c r="A15" s="9"/>
      <c r="B15" s="10" t="s">
        <v>151</v>
      </c>
      <c r="C15" s="11"/>
      <c r="D15" s="11"/>
      <c r="E15" s="11"/>
      <c r="F15" s="40">
        <v>401</v>
      </c>
      <c r="G15" s="40">
        <v>409</v>
      </c>
      <c r="H15" s="40">
        <v>355</v>
      </c>
      <c r="I15" s="40">
        <v>342</v>
      </c>
      <c r="J15" s="40">
        <v>328</v>
      </c>
      <c r="K15" s="76">
        <v>314</v>
      </c>
      <c r="L15" s="76">
        <v>300</v>
      </c>
    </row>
    <row r="16" spans="1:12" ht="15.75">
      <c r="A16" s="9"/>
      <c r="B16" s="10"/>
      <c r="C16" s="11"/>
      <c r="D16" s="11"/>
      <c r="E16" s="11"/>
      <c r="F16" s="38"/>
      <c r="G16" s="38"/>
      <c r="H16" s="38"/>
      <c r="I16" s="38"/>
      <c r="J16" s="38"/>
      <c r="K16" s="2"/>
      <c r="L16" s="2"/>
    </row>
    <row r="17" spans="1:12" ht="15.75">
      <c r="A17" s="9"/>
      <c r="B17" s="10" t="s">
        <v>152</v>
      </c>
      <c r="C17" s="11"/>
      <c r="D17" s="11"/>
      <c r="E17" s="11"/>
      <c r="F17" s="40">
        <v>4782</v>
      </c>
      <c r="G17" s="40">
        <v>4838</v>
      </c>
      <c r="H17" s="40">
        <v>4894</v>
      </c>
      <c r="I17" s="40">
        <v>4930</v>
      </c>
      <c r="J17" s="40">
        <v>4963</v>
      </c>
      <c r="K17" s="40">
        <v>4983</v>
      </c>
      <c r="L17" s="40">
        <v>5003</v>
      </c>
    </row>
    <row r="18" spans="1:12" ht="15.75">
      <c r="A18" s="9"/>
      <c r="B18" s="10"/>
      <c r="C18" s="11"/>
      <c r="D18" s="11"/>
      <c r="E18" s="11"/>
      <c r="F18" s="2"/>
      <c r="G18" s="39"/>
      <c r="H18" s="39"/>
      <c r="I18" s="39"/>
      <c r="J18" s="39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68">
        <v>-0.5</v>
      </c>
      <c r="G19" s="68">
        <v>1.2</v>
      </c>
      <c r="H19" s="68">
        <v>3.1</v>
      </c>
      <c r="I19" s="68">
        <v>2.2</v>
      </c>
      <c r="J19" s="68">
        <v>3.2</v>
      </c>
      <c r="K19" s="68">
        <v>2.5</v>
      </c>
      <c r="L19" s="68">
        <v>2.2</v>
      </c>
    </row>
    <row r="20" spans="1:12" ht="15.75">
      <c r="A20" s="9"/>
      <c r="B20" s="10" t="s">
        <v>5</v>
      </c>
      <c r="C20" s="11"/>
      <c r="D20" s="11"/>
      <c r="E20" s="11"/>
      <c r="F20" s="68">
        <v>-0.8</v>
      </c>
      <c r="G20" s="68">
        <v>0.9</v>
      </c>
      <c r="H20" s="68">
        <v>3.1</v>
      </c>
      <c r="I20" s="68">
        <v>2</v>
      </c>
      <c r="J20" s="68">
        <v>3.2</v>
      </c>
      <c r="K20" s="68">
        <v>2.5</v>
      </c>
      <c r="L20" s="68">
        <v>2.2</v>
      </c>
    </row>
    <row r="21" spans="1:12" ht="15.75">
      <c r="A21" s="9"/>
      <c r="B21" s="10"/>
      <c r="C21" s="11"/>
      <c r="D21" s="11"/>
      <c r="E21" s="11"/>
      <c r="F21" s="2"/>
      <c r="G21" s="39"/>
      <c r="H21" s="39"/>
      <c r="I21" s="39"/>
      <c r="J21" s="39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77">
        <v>139.26</v>
      </c>
      <c r="G22" s="41">
        <v>139.74</v>
      </c>
      <c r="H22" s="41">
        <v>142.34</v>
      </c>
      <c r="I22" s="41">
        <v>149.6</v>
      </c>
      <c r="J22" s="41">
        <v>153.79</v>
      </c>
      <c r="K22" s="41">
        <v>159.76</v>
      </c>
      <c r="L22" s="41">
        <v>165.2</v>
      </c>
    </row>
    <row r="23" spans="1:13" ht="15.75">
      <c r="A23" s="9"/>
      <c r="B23" s="10" t="s">
        <v>143</v>
      </c>
      <c r="C23" s="11"/>
      <c r="D23" s="11"/>
      <c r="E23" s="11"/>
      <c r="F23" s="71"/>
      <c r="G23" s="41">
        <v>137.31</v>
      </c>
      <c r="H23" s="41">
        <v>133.56</v>
      </c>
      <c r="I23" s="41">
        <v>140.71</v>
      </c>
      <c r="J23" s="41">
        <v>147.38</v>
      </c>
      <c r="K23" s="41">
        <v>152.61</v>
      </c>
      <c r="L23" s="41">
        <v>157.94</v>
      </c>
      <c r="M23" s="2"/>
    </row>
    <row r="24" spans="1:12" ht="15.75">
      <c r="A24" s="9"/>
      <c r="B24" s="26"/>
      <c r="C24" s="11"/>
      <c r="D24" s="11"/>
      <c r="E24" s="11"/>
      <c r="F24" s="69"/>
      <c r="G24" s="70"/>
      <c r="H24" s="70"/>
      <c r="I24" s="70"/>
      <c r="J24" s="70"/>
      <c r="K24" s="69"/>
      <c r="L24" s="69"/>
    </row>
    <row r="25" spans="1:12" ht="15.75">
      <c r="A25" s="9"/>
      <c r="B25" s="10" t="s">
        <v>74</v>
      </c>
      <c r="C25" s="11"/>
      <c r="D25" s="11"/>
      <c r="E25" s="11"/>
      <c r="F25" s="40">
        <v>42800</v>
      </c>
      <c r="G25" s="40">
        <v>42400</v>
      </c>
      <c r="H25" s="40">
        <v>42800</v>
      </c>
      <c r="I25" s="40">
        <v>44200</v>
      </c>
      <c r="J25" s="40">
        <v>45100</v>
      </c>
      <c r="K25" s="40">
        <v>46500</v>
      </c>
      <c r="L25" s="40">
        <v>47600</v>
      </c>
    </row>
    <row r="26" spans="1:12" ht="15.75">
      <c r="A26" s="9"/>
      <c r="B26" s="10" t="s">
        <v>6</v>
      </c>
      <c r="C26" s="11"/>
      <c r="D26" s="11"/>
      <c r="E26" s="11"/>
      <c r="F26" s="40">
        <v>43600</v>
      </c>
      <c r="G26" s="40">
        <v>43300</v>
      </c>
      <c r="H26" s="40">
        <v>43700</v>
      </c>
      <c r="I26" s="40">
        <v>45100</v>
      </c>
      <c r="J26" s="40">
        <v>46000</v>
      </c>
      <c r="K26" s="40">
        <v>47500</v>
      </c>
      <c r="L26" s="40">
        <v>48700</v>
      </c>
    </row>
    <row r="27" spans="1:12" ht="15.75">
      <c r="A27" s="9"/>
      <c r="B27" s="10" t="s">
        <v>43</v>
      </c>
      <c r="C27" s="11"/>
      <c r="D27" s="11"/>
      <c r="E27" s="11"/>
      <c r="F27" s="40">
        <v>50900</v>
      </c>
      <c r="G27" s="40">
        <v>51100</v>
      </c>
      <c r="H27" s="40">
        <v>52100</v>
      </c>
      <c r="I27" s="40">
        <v>54700</v>
      </c>
      <c r="J27" s="40">
        <v>56300</v>
      </c>
      <c r="K27" s="40">
        <v>58400</v>
      </c>
      <c r="L27" s="40">
        <v>60400</v>
      </c>
    </row>
    <row r="28" spans="1:12" ht="15.75">
      <c r="A28" s="9"/>
      <c r="B28" s="10"/>
      <c r="C28" s="11"/>
      <c r="D28" s="11"/>
      <c r="E28" s="11"/>
      <c r="F28" s="2"/>
      <c r="G28" s="39"/>
      <c r="H28" s="39"/>
      <c r="I28" s="39"/>
      <c r="J28" s="39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72">
        <v>3.2</v>
      </c>
      <c r="G29" s="72">
        <v>1.6</v>
      </c>
      <c r="H29" s="72">
        <v>2.5</v>
      </c>
      <c r="I29" s="72">
        <v>3.1</v>
      </c>
      <c r="J29" s="72">
        <v>2</v>
      </c>
      <c r="K29" s="73">
        <v>2</v>
      </c>
      <c r="L29" s="73">
        <v>2</v>
      </c>
    </row>
    <row r="30" spans="1:12" ht="15.75">
      <c r="A30" s="9"/>
      <c r="B30" s="10" t="s">
        <v>26</v>
      </c>
      <c r="C30" s="11"/>
      <c r="D30" s="11"/>
      <c r="E30" s="11"/>
      <c r="F30" s="72">
        <v>-6.7</v>
      </c>
      <c r="G30" s="72">
        <v>-1.3</v>
      </c>
      <c r="H30" s="72">
        <v>9.6</v>
      </c>
      <c r="I30" s="72">
        <v>7.4</v>
      </c>
      <c r="J30" s="72">
        <v>2</v>
      </c>
      <c r="K30" s="73">
        <v>2</v>
      </c>
      <c r="L30" s="73">
        <v>2</v>
      </c>
    </row>
    <row r="31" spans="1:12" ht="15.75">
      <c r="A31" s="9"/>
      <c r="B31" s="10"/>
      <c r="C31" s="11"/>
      <c r="D31" s="11"/>
      <c r="E31" s="11"/>
      <c r="F31" s="2"/>
      <c r="G31" s="39"/>
      <c r="H31" s="39"/>
      <c r="I31" s="39"/>
      <c r="J31" s="39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72">
        <v>0.4</v>
      </c>
      <c r="G32" s="72">
        <v>0.5</v>
      </c>
      <c r="H32" s="72">
        <v>2</v>
      </c>
      <c r="I32" s="72">
        <v>2.8</v>
      </c>
      <c r="J32" s="72">
        <v>3.8</v>
      </c>
      <c r="K32" s="38">
        <v>4.3</v>
      </c>
      <c r="L32" s="38">
        <v>4.3</v>
      </c>
    </row>
    <row r="33" spans="1:12" ht="15.75">
      <c r="A33" s="9"/>
      <c r="B33" s="9" t="s">
        <v>46</v>
      </c>
      <c r="C33" s="11"/>
      <c r="D33" s="11"/>
      <c r="E33" s="11"/>
      <c r="F33" s="72">
        <v>0.4</v>
      </c>
      <c r="G33" s="72">
        <v>0.6</v>
      </c>
      <c r="H33" s="72">
        <v>2.2</v>
      </c>
      <c r="I33" s="72">
        <v>3</v>
      </c>
      <c r="J33" s="72">
        <v>4</v>
      </c>
      <c r="K33" s="38">
        <v>4.4</v>
      </c>
      <c r="L33" s="38">
        <v>4.2</v>
      </c>
    </row>
    <row r="34" spans="1:12" ht="15.75">
      <c r="A34" s="9"/>
      <c r="B34" s="9" t="s">
        <v>47</v>
      </c>
      <c r="C34" s="3"/>
      <c r="D34" s="3"/>
      <c r="E34" s="3"/>
      <c r="F34" s="72">
        <v>2.5</v>
      </c>
      <c r="G34" s="72">
        <v>2.3</v>
      </c>
      <c r="H34" s="72">
        <v>3.4</v>
      </c>
      <c r="I34" s="72">
        <v>3.9</v>
      </c>
      <c r="J34" s="72">
        <v>4.5</v>
      </c>
      <c r="K34" s="38">
        <v>4.6</v>
      </c>
      <c r="L34" s="38">
        <v>4.5</v>
      </c>
    </row>
    <row r="35" spans="1:12" ht="15.75">
      <c r="A35" s="9"/>
      <c r="B35" s="9" t="s">
        <v>48</v>
      </c>
      <c r="C35" s="3"/>
      <c r="D35" s="3"/>
      <c r="E35" s="3"/>
      <c r="F35" s="72">
        <v>3.2</v>
      </c>
      <c r="G35" s="72">
        <v>2.9</v>
      </c>
      <c r="H35" s="72">
        <v>3.6</v>
      </c>
      <c r="I35" s="72">
        <v>4.1</v>
      </c>
      <c r="J35" s="72">
        <v>4.5</v>
      </c>
      <c r="K35" s="38">
        <v>4.7</v>
      </c>
      <c r="L35" s="38">
        <v>4.6</v>
      </c>
    </row>
    <row r="36" spans="1:12" ht="15.75">
      <c r="A36" s="9"/>
      <c r="B36" s="9"/>
      <c r="C36" s="3"/>
      <c r="D36" s="3"/>
      <c r="E36" s="3"/>
      <c r="F36" s="72"/>
      <c r="G36" s="72"/>
      <c r="H36" s="72"/>
      <c r="I36" s="72"/>
      <c r="J36" s="72"/>
      <c r="K36" s="2"/>
      <c r="L36" s="2"/>
    </row>
    <row r="37" spans="1:12" ht="15.75">
      <c r="A37" s="9"/>
      <c r="B37" s="9" t="s">
        <v>159</v>
      </c>
      <c r="C37" s="3"/>
      <c r="D37" s="3"/>
      <c r="E37" s="3"/>
      <c r="F37" s="72">
        <v>-5.3</v>
      </c>
      <c r="G37" s="72">
        <v>5.5</v>
      </c>
      <c r="H37" s="72">
        <v>4.2</v>
      </c>
      <c r="I37" s="72">
        <v>3.1</v>
      </c>
      <c r="J37" s="72">
        <v>3</v>
      </c>
      <c r="K37" s="38">
        <v>2.8</v>
      </c>
      <c r="L37" s="38">
        <v>2.6</v>
      </c>
    </row>
    <row r="38" spans="1:12" ht="15.75">
      <c r="A38" s="9"/>
      <c r="B38" s="9" t="s">
        <v>160</v>
      </c>
      <c r="C38" s="3"/>
      <c r="D38" s="3"/>
      <c r="E38" s="3"/>
      <c r="F38" s="72">
        <v>-3.6</v>
      </c>
      <c r="G38" s="72">
        <v>6.9</v>
      </c>
      <c r="H38" s="72">
        <v>4.9</v>
      </c>
      <c r="I38" s="72">
        <v>5</v>
      </c>
      <c r="J38" s="72">
        <v>4.8</v>
      </c>
      <c r="K38" s="38">
        <v>4.7</v>
      </c>
      <c r="L38" s="38">
        <v>4.5</v>
      </c>
    </row>
    <row r="39" spans="1:12" ht="15.75">
      <c r="A39" s="9"/>
      <c r="B39" s="9" t="s">
        <v>161</v>
      </c>
      <c r="C39" s="3"/>
      <c r="D39" s="3"/>
      <c r="E39" s="3"/>
      <c r="F39" s="42">
        <v>3089</v>
      </c>
      <c r="G39" s="42">
        <v>3301</v>
      </c>
      <c r="H39" s="42">
        <v>3462</v>
      </c>
      <c r="I39" s="42">
        <v>3635</v>
      </c>
      <c r="J39" s="42">
        <v>3808</v>
      </c>
      <c r="K39" s="40">
        <v>3986</v>
      </c>
      <c r="L39" s="40">
        <v>4164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43">
        <v>19053871.079639602</v>
      </c>
      <c r="G47" s="44">
        <v>18233926</v>
      </c>
      <c r="H47" s="44">
        <v>18427500</v>
      </c>
      <c r="I47" s="44">
        <v>18175200</v>
      </c>
      <c r="J47" s="44">
        <v>17554900</v>
      </c>
      <c r="K47" s="44">
        <v>17369800</v>
      </c>
      <c r="L47" s="44">
        <v>17217400</v>
      </c>
    </row>
    <row r="48" spans="1:12" ht="13.5" customHeight="1">
      <c r="A48" s="5"/>
      <c r="B48" s="3"/>
      <c r="C48" s="3"/>
      <c r="D48" s="3"/>
      <c r="E48" s="3"/>
      <c r="F48" s="45"/>
      <c r="G48" s="40"/>
      <c r="H48" s="79"/>
      <c r="I48" s="79"/>
      <c r="J48" s="79"/>
      <c r="K48" s="79"/>
      <c r="L48" s="79"/>
    </row>
    <row r="49" spans="1:12" ht="13.5" customHeight="1">
      <c r="A49" s="5"/>
      <c r="B49" s="3"/>
      <c r="C49" s="3"/>
      <c r="D49" s="3" t="s">
        <v>49</v>
      </c>
      <c r="E49" s="3"/>
      <c r="F49" s="42">
        <v>15816566</v>
      </c>
      <c r="G49" s="40">
        <v>14377243</v>
      </c>
      <c r="H49" s="51">
        <v>13546000</v>
      </c>
      <c r="I49" s="51">
        <v>12551000</v>
      </c>
      <c r="J49" s="51">
        <v>11381000</v>
      </c>
      <c r="K49" s="51">
        <v>10438000</v>
      </c>
      <c r="L49" s="51">
        <v>9487000</v>
      </c>
    </row>
    <row r="50" spans="1:12" ht="15.75">
      <c r="A50" s="5"/>
      <c r="B50" s="3"/>
      <c r="C50" s="3"/>
      <c r="D50" s="3" t="s">
        <v>50</v>
      </c>
      <c r="E50" s="3"/>
      <c r="F50" s="42">
        <v>3221238</v>
      </c>
      <c r="G50" s="40">
        <v>3841599</v>
      </c>
      <c r="H50" s="51">
        <v>4867000</v>
      </c>
      <c r="I50" s="51">
        <v>5610000</v>
      </c>
      <c r="J50" s="51">
        <v>6160000</v>
      </c>
      <c r="K50" s="51">
        <v>6918000</v>
      </c>
      <c r="L50" s="51">
        <v>7717000</v>
      </c>
    </row>
    <row r="51" spans="1:12" ht="15.75">
      <c r="A51" s="5"/>
      <c r="B51" s="3"/>
      <c r="C51" s="3"/>
      <c r="D51" s="3"/>
      <c r="E51" s="3"/>
      <c r="F51" s="45"/>
      <c r="G51" s="40"/>
      <c r="H51" s="79"/>
      <c r="I51" s="79"/>
      <c r="J51" s="79"/>
      <c r="K51" s="79"/>
      <c r="L51" s="79"/>
    </row>
    <row r="52" spans="1:12" ht="15.75">
      <c r="A52" s="5"/>
      <c r="B52" s="3"/>
      <c r="C52" s="3"/>
      <c r="D52" s="3" t="s">
        <v>77</v>
      </c>
      <c r="E52" s="3"/>
      <c r="F52" s="42">
        <v>581100</v>
      </c>
      <c r="G52" s="40">
        <v>542100</v>
      </c>
      <c r="H52" s="51">
        <v>511500</v>
      </c>
      <c r="I52" s="51">
        <v>467700</v>
      </c>
      <c r="J52" s="51">
        <v>425700</v>
      </c>
      <c r="K52" s="51">
        <v>386700</v>
      </c>
      <c r="L52" s="51">
        <v>350300</v>
      </c>
    </row>
    <row r="53" spans="1:12" ht="15.75">
      <c r="A53" s="5"/>
      <c r="B53" s="3"/>
      <c r="C53" s="3"/>
      <c r="D53" s="3"/>
      <c r="E53" s="3" t="s">
        <v>78</v>
      </c>
      <c r="F53" s="42">
        <v>470400</v>
      </c>
      <c r="G53" s="40">
        <v>440500</v>
      </c>
      <c r="H53" s="51">
        <v>416700</v>
      </c>
      <c r="I53" s="51">
        <v>382100</v>
      </c>
      <c r="J53" s="51">
        <v>349200</v>
      </c>
      <c r="K53" s="51">
        <v>318400</v>
      </c>
      <c r="L53" s="51">
        <v>289400</v>
      </c>
    </row>
    <row r="54" spans="1:12" ht="15.75">
      <c r="A54" s="4"/>
      <c r="B54" s="3"/>
      <c r="C54" s="3"/>
      <c r="D54" s="3"/>
      <c r="E54" s="3" t="s">
        <v>79</v>
      </c>
      <c r="F54" s="42">
        <v>110700</v>
      </c>
      <c r="G54" s="40">
        <v>101600</v>
      </c>
      <c r="H54" s="51">
        <v>94800</v>
      </c>
      <c r="I54" s="51">
        <v>85600</v>
      </c>
      <c r="J54" s="51">
        <v>76500</v>
      </c>
      <c r="K54" s="51">
        <v>68300</v>
      </c>
      <c r="L54" s="51">
        <v>60900</v>
      </c>
    </row>
    <row r="55" spans="1:12" ht="15.75">
      <c r="A55" s="4"/>
      <c r="B55" s="3"/>
      <c r="C55" s="3"/>
      <c r="D55" s="3"/>
      <c r="E55" s="3"/>
      <c r="F55" s="45"/>
      <c r="G55" s="40"/>
      <c r="H55" s="79"/>
      <c r="I55" s="79"/>
      <c r="J55" s="79"/>
      <c r="K55" s="79"/>
      <c r="L55" s="79"/>
    </row>
    <row r="56" spans="1:12" ht="15.75">
      <c r="A56" s="4"/>
      <c r="B56" s="3"/>
      <c r="C56" s="3"/>
      <c r="D56" s="3" t="s">
        <v>80</v>
      </c>
      <c r="E56" s="3"/>
      <c r="F56" s="42">
        <v>185300</v>
      </c>
      <c r="G56" s="40">
        <v>229000</v>
      </c>
      <c r="H56" s="51">
        <v>298900</v>
      </c>
      <c r="I56" s="51">
        <v>341500</v>
      </c>
      <c r="J56" s="51">
        <v>369300</v>
      </c>
      <c r="K56" s="51">
        <v>406000</v>
      </c>
      <c r="L56" s="51">
        <v>448500</v>
      </c>
    </row>
    <row r="57" spans="1:12" ht="15.75">
      <c r="A57" s="5"/>
      <c r="B57" s="3"/>
      <c r="C57" s="3"/>
      <c r="D57" s="3"/>
      <c r="E57" s="3" t="s">
        <v>81</v>
      </c>
      <c r="F57" s="42">
        <v>145800</v>
      </c>
      <c r="G57" s="40">
        <v>180200</v>
      </c>
      <c r="H57" s="51">
        <v>234600</v>
      </c>
      <c r="I57" s="51">
        <v>267800</v>
      </c>
      <c r="J57" s="51">
        <v>290200</v>
      </c>
      <c r="K57" s="51">
        <v>319400</v>
      </c>
      <c r="L57" s="51">
        <v>353000</v>
      </c>
    </row>
    <row r="58" spans="1:12" ht="15.75">
      <c r="A58" s="5"/>
      <c r="B58" s="3"/>
      <c r="C58" s="3"/>
      <c r="D58" s="3"/>
      <c r="E58" s="3" t="s">
        <v>82</v>
      </c>
      <c r="F58" s="42">
        <v>39500</v>
      </c>
      <c r="G58" s="40">
        <v>48800</v>
      </c>
      <c r="H58" s="51">
        <v>64300</v>
      </c>
      <c r="I58" s="51">
        <v>73700</v>
      </c>
      <c r="J58" s="51">
        <v>79100</v>
      </c>
      <c r="K58" s="51">
        <v>86600</v>
      </c>
      <c r="L58" s="51">
        <v>95500</v>
      </c>
    </row>
    <row r="59" spans="1:12" ht="15.75">
      <c r="A59" s="4"/>
      <c r="B59" s="3"/>
      <c r="C59" s="3"/>
      <c r="D59" s="3"/>
      <c r="E59" s="3"/>
      <c r="F59" s="45"/>
      <c r="G59" s="40"/>
      <c r="H59" s="79"/>
      <c r="I59" s="79"/>
      <c r="J59" s="79"/>
      <c r="K59" s="79"/>
      <c r="L59" s="79"/>
    </row>
    <row r="60" spans="1:12" ht="15.75">
      <c r="A60" s="4"/>
      <c r="B60" s="3"/>
      <c r="C60" s="3"/>
      <c r="D60" s="3" t="s">
        <v>67</v>
      </c>
      <c r="E60" s="3"/>
      <c r="F60" s="42">
        <v>27300</v>
      </c>
      <c r="G60" s="40">
        <v>26600</v>
      </c>
      <c r="H60" s="51">
        <v>26600</v>
      </c>
      <c r="I60" s="51">
        <v>26900</v>
      </c>
      <c r="J60" s="51">
        <v>26800</v>
      </c>
      <c r="K60" s="51">
        <v>27100</v>
      </c>
      <c r="L60" s="51">
        <v>27200</v>
      </c>
    </row>
    <row r="61" spans="1:12" ht="15.75">
      <c r="A61" s="5"/>
      <c r="B61" s="3"/>
      <c r="C61" s="3"/>
      <c r="D61" s="3"/>
      <c r="E61" s="3" t="s">
        <v>68</v>
      </c>
      <c r="F61" s="42">
        <v>29200</v>
      </c>
      <c r="G61" s="40">
        <v>28400</v>
      </c>
      <c r="H61" s="51">
        <v>28200</v>
      </c>
      <c r="I61" s="51">
        <v>28500</v>
      </c>
      <c r="J61" s="51">
        <v>28300</v>
      </c>
      <c r="K61" s="51">
        <v>28400</v>
      </c>
      <c r="L61" s="51">
        <v>28400</v>
      </c>
    </row>
    <row r="62" spans="1:12" ht="15.75">
      <c r="A62" s="4"/>
      <c r="B62" s="3"/>
      <c r="C62" s="3"/>
      <c r="D62" s="3"/>
      <c r="E62" s="3" t="s">
        <v>69</v>
      </c>
      <c r="F62" s="42">
        <v>19100</v>
      </c>
      <c r="G62" s="40">
        <v>19000</v>
      </c>
      <c r="H62" s="51">
        <v>19400</v>
      </c>
      <c r="I62" s="51">
        <v>20100</v>
      </c>
      <c r="J62" s="51">
        <v>20300</v>
      </c>
      <c r="K62" s="51">
        <v>20900</v>
      </c>
      <c r="L62" s="51">
        <v>21300</v>
      </c>
    </row>
    <row r="63" spans="1:12" ht="16.5" customHeight="1">
      <c r="A63" s="4"/>
      <c r="B63" s="3"/>
      <c r="C63" s="3"/>
      <c r="D63" s="3"/>
      <c r="E63" s="3"/>
      <c r="F63" s="45"/>
      <c r="G63" s="40"/>
      <c r="H63" s="79"/>
      <c r="I63" s="79"/>
      <c r="J63" s="79"/>
      <c r="K63" s="79"/>
      <c r="L63" s="79"/>
    </row>
    <row r="64" spans="1:12" ht="15.75">
      <c r="A64" s="4"/>
      <c r="B64" s="3"/>
      <c r="C64" s="3"/>
      <c r="D64" s="3" t="s">
        <v>70</v>
      </c>
      <c r="E64" s="3"/>
      <c r="F64" s="42">
        <v>17300</v>
      </c>
      <c r="G64" s="40">
        <v>16600</v>
      </c>
      <c r="H64" s="51">
        <v>16100</v>
      </c>
      <c r="I64" s="51">
        <v>16300</v>
      </c>
      <c r="J64" s="51">
        <v>16600</v>
      </c>
      <c r="K64" s="51">
        <v>16900</v>
      </c>
      <c r="L64" s="51">
        <v>17100</v>
      </c>
    </row>
    <row r="65" spans="1:12" ht="15.75">
      <c r="A65" s="5"/>
      <c r="B65" s="3"/>
      <c r="C65" s="3"/>
      <c r="D65" s="3"/>
      <c r="E65" s="3" t="s">
        <v>71</v>
      </c>
      <c r="F65" s="42">
        <v>17300</v>
      </c>
      <c r="G65" s="40">
        <v>16500</v>
      </c>
      <c r="H65" s="51">
        <v>16000</v>
      </c>
      <c r="I65" s="51">
        <v>16200</v>
      </c>
      <c r="J65" s="51">
        <v>16300</v>
      </c>
      <c r="K65" s="51">
        <v>16600</v>
      </c>
      <c r="L65" s="51">
        <v>16700</v>
      </c>
    </row>
    <row r="66" spans="1:12" ht="15.75">
      <c r="A66" s="5"/>
      <c r="B66" s="3"/>
      <c r="C66" s="3"/>
      <c r="D66" s="3"/>
      <c r="E66" s="3" t="s">
        <v>72</v>
      </c>
      <c r="F66" s="42">
        <v>17400</v>
      </c>
      <c r="G66" s="40">
        <v>17000</v>
      </c>
      <c r="H66" s="51">
        <v>16500</v>
      </c>
      <c r="I66" s="51">
        <v>16800</v>
      </c>
      <c r="J66" s="51">
        <v>17400</v>
      </c>
      <c r="K66" s="51">
        <v>18100</v>
      </c>
      <c r="L66" s="51">
        <v>18500</v>
      </c>
    </row>
    <row r="67" spans="1:12" ht="15.75">
      <c r="A67" s="5"/>
      <c r="B67" s="3"/>
      <c r="C67" s="3"/>
      <c r="D67" s="3"/>
      <c r="E67" s="3"/>
      <c r="F67" s="45"/>
      <c r="G67" s="2"/>
      <c r="H67" s="79"/>
      <c r="I67" s="79"/>
      <c r="J67" s="79"/>
      <c r="K67" s="79"/>
      <c r="L67" s="79"/>
    </row>
    <row r="68" spans="1:12" ht="15.75">
      <c r="A68" s="5"/>
      <c r="B68" s="3"/>
      <c r="C68" s="3"/>
      <c r="D68" s="3" t="s">
        <v>61</v>
      </c>
      <c r="E68" s="3"/>
      <c r="F68" s="46">
        <v>0.9966956104950001</v>
      </c>
      <c r="G68" s="47">
        <v>0.9965302613760001</v>
      </c>
      <c r="H68" s="80">
        <v>0.9968905</v>
      </c>
      <c r="I68" s="80">
        <v>0.9959949999999999</v>
      </c>
      <c r="J68" s="80">
        <v>0.9959949999999999</v>
      </c>
      <c r="K68" s="80">
        <v>0.9959949999999999</v>
      </c>
      <c r="L68" s="80">
        <v>0.9959949999999999</v>
      </c>
    </row>
    <row r="69" spans="1:12" ht="15.75">
      <c r="A69" s="5"/>
      <c r="B69" s="3"/>
      <c r="C69" s="3"/>
      <c r="D69" s="3" t="s">
        <v>62</v>
      </c>
      <c r="E69" s="2"/>
      <c r="F69" s="46">
        <v>1.0027002099000002</v>
      </c>
      <c r="G69" s="47">
        <v>1.00730402652</v>
      </c>
      <c r="H69" s="80">
        <v>1.00815752</v>
      </c>
      <c r="I69" s="80">
        <v>1.0071611200000001</v>
      </c>
      <c r="J69" s="80">
        <v>1.00676256</v>
      </c>
      <c r="K69" s="80">
        <v>1.0064636400000002</v>
      </c>
      <c r="L69" s="80">
        <v>1.0061647200000001</v>
      </c>
    </row>
    <row r="70" spans="1:12" ht="15.75">
      <c r="A70" s="5"/>
      <c r="B70" s="3"/>
      <c r="C70" s="3"/>
      <c r="D70" s="3"/>
      <c r="E70" s="3"/>
      <c r="F70" s="48"/>
      <c r="G70" s="2"/>
      <c r="H70" s="81"/>
      <c r="I70" s="81"/>
      <c r="J70" s="81"/>
      <c r="K70" s="81"/>
      <c r="L70" s="81"/>
    </row>
    <row r="71" spans="1:12" ht="15.75">
      <c r="A71" s="4"/>
      <c r="B71" s="3"/>
      <c r="C71" s="3"/>
      <c r="D71" s="3" t="s">
        <v>126</v>
      </c>
      <c r="E71" s="3"/>
      <c r="F71" s="42">
        <v>386.2272</v>
      </c>
      <c r="G71" s="40">
        <v>357</v>
      </c>
      <c r="H71" s="51">
        <v>200</v>
      </c>
      <c r="I71" s="51">
        <v>100</v>
      </c>
      <c r="J71" s="51">
        <v>100</v>
      </c>
      <c r="K71" s="51">
        <v>100</v>
      </c>
      <c r="L71" s="51">
        <v>0</v>
      </c>
    </row>
    <row r="72" spans="1:12" ht="15.75">
      <c r="A72" s="4"/>
      <c r="B72" s="3"/>
      <c r="C72" s="3"/>
      <c r="D72" s="3"/>
      <c r="E72" s="3"/>
      <c r="F72" s="45"/>
      <c r="G72" s="40"/>
      <c r="H72" s="79"/>
      <c r="I72" s="79"/>
      <c r="J72" s="79"/>
      <c r="K72" s="79"/>
      <c r="L72" s="79"/>
    </row>
    <row r="73" spans="1:12" ht="15.75">
      <c r="A73" s="5"/>
      <c r="B73" s="3"/>
      <c r="C73" s="3"/>
      <c r="D73" s="3" t="s">
        <v>22</v>
      </c>
      <c r="E73" s="3"/>
      <c r="F73" s="42">
        <v>15680.8524396</v>
      </c>
      <c r="G73" s="40">
        <v>14727</v>
      </c>
      <c r="H73" s="51">
        <v>14300</v>
      </c>
      <c r="I73" s="51">
        <v>14100</v>
      </c>
      <c r="J73" s="51">
        <v>13800</v>
      </c>
      <c r="K73" s="51">
        <v>13700</v>
      </c>
      <c r="L73" s="51">
        <v>13400</v>
      </c>
    </row>
    <row r="74" spans="1:12" ht="15.75">
      <c r="A74" s="5"/>
      <c r="B74" s="3"/>
      <c r="C74" s="3"/>
      <c r="D74" s="3" t="s">
        <v>9</v>
      </c>
      <c r="E74" s="3"/>
      <c r="F74" s="42">
        <v>1230</v>
      </c>
      <c r="G74" s="40">
        <v>1176</v>
      </c>
      <c r="H74" s="51">
        <v>1136</v>
      </c>
      <c r="I74" s="51">
        <v>1096</v>
      </c>
      <c r="J74" s="51">
        <v>1056</v>
      </c>
      <c r="K74" s="51">
        <v>1016</v>
      </c>
      <c r="L74" s="51">
        <v>976</v>
      </c>
    </row>
    <row r="75" spans="1:12" ht="15.75">
      <c r="A75" s="4"/>
      <c r="B75" s="3"/>
      <c r="C75" s="3"/>
      <c r="D75" s="3" t="s">
        <v>75</v>
      </c>
      <c r="E75" s="3"/>
      <c r="F75" s="48">
        <v>0.298</v>
      </c>
      <c r="G75" s="41">
        <v>0.295</v>
      </c>
      <c r="H75" s="81">
        <v>0.2935</v>
      </c>
      <c r="I75" s="81">
        <v>0.292</v>
      </c>
      <c r="J75" s="81">
        <v>0.2905</v>
      </c>
      <c r="K75" s="81">
        <v>0.289</v>
      </c>
      <c r="L75" s="81">
        <v>0.2875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67"/>
      <c r="J76" s="67"/>
      <c r="K76" s="35"/>
      <c r="L76" s="35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4" ht="16.5" thickTop="1">
      <c r="A78" s="5"/>
      <c r="C78" s="5" t="s">
        <v>27</v>
      </c>
      <c r="D78" s="5"/>
      <c r="E78" s="5"/>
      <c r="F78" s="52">
        <v>15846882.07</v>
      </c>
      <c r="G78" s="52">
        <v>15091258</v>
      </c>
      <c r="H78" s="52">
        <v>14477400</v>
      </c>
      <c r="I78" s="52">
        <v>14381300</v>
      </c>
      <c r="J78" s="52">
        <v>14011600</v>
      </c>
      <c r="K78" s="52">
        <v>13739600</v>
      </c>
      <c r="L78" s="52">
        <v>13396400</v>
      </c>
      <c r="N78" s="66"/>
    </row>
    <row r="79" spans="1:12" ht="12" customHeight="1">
      <c r="A79" s="5"/>
      <c r="C79" s="3"/>
      <c r="D79" s="3"/>
      <c r="E79" s="3"/>
      <c r="F79" s="53"/>
      <c r="G79" s="53"/>
      <c r="H79" s="92"/>
      <c r="I79" s="92"/>
      <c r="J79" s="92"/>
      <c r="K79" s="92"/>
      <c r="L79" s="92"/>
    </row>
    <row r="80" spans="1:12" ht="16.5" customHeight="1">
      <c r="A80" s="5"/>
      <c r="B80" s="3"/>
      <c r="C80" s="3"/>
      <c r="D80" s="3" t="s">
        <v>118</v>
      </c>
      <c r="E80" s="3"/>
      <c r="F80" s="54">
        <v>14680021.3</v>
      </c>
      <c r="G80" s="54">
        <v>14003522</v>
      </c>
      <c r="H80" s="54">
        <v>13448300</v>
      </c>
      <c r="I80" s="54">
        <v>13391400</v>
      </c>
      <c r="J80" s="54">
        <v>13070700</v>
      </c>
      <c r="K80" s="54">
        <v>12830700</v>
      </c>
      <c r="L80" s="54">
        <v>12523700</v>
      </c>
    </row>
    <row r="81" spans="1:12" ht="15.75">
      <c r="A81" s="5"/>
      <c r="C81" s="3"/>
      <c r="D81" s="3" t="s">
        <v>30</v>
      </c>
      <c r="E81" s="3"/>
      <c r="F81" s="54">
        <v>487568.18</v>
      </c>
      <c r="G81" s="54">
        <v>409648</v>
      </c>
      <c r="H81" s="54">
        <v>351700</v>
      </c>
      <c r="I81" s="54">
        <v>306700</v>
      </c>
      <c r="J81" s="54">
        <v>264500</v>
      </c>
      <c r="K81" s="54">
        <v>230000</v>
      </c>
      <c r="L81" s="54">
        <v>192800</v>
      </c>
    </row>
    <row r="82" spans="1:12" ht="15.75">
      <c r="A82" s="5"/>
      <c r="C82" s="3"/>
      <c r="D82" s="3"/>
      <c r="E82" s="3"/>
      <c r="F82" s="53"/>
      <c r="G82" s="53"/>
      <c r="H82" s="92"/>
      <c r="I82" s="92"/>
      <c r="J82" s="92"/>
      <c r="K82" s="92"/>
      <c r="L82" s="92"/>
    </row>
    <row r="83" spans="1:12" ht="16.5" customHeight="1">
      <c r="A83" s="5"/>
      <c r="B83" s="3"/>
      <c r="C83" s="3"/>
      <c r="D83" s="3" t="s">
        <v>29</v>
      </c>
      <c r="E83" s="3"/>
      <c r="F83" s="54">
        <v>342700</v>
      </c>
      <c r="G83" s="54">
        <v>334300</v>
      </c>
      <c r="H83" s="54">
        <v>323900</v>
      </c>
      <c r="I83" s="54">
        <v>313500</v>
      </c>
      <c r="J83" s="54">
        <v>303500</v>
      </c>
      <c r="K83" s="54">
        <v>293400</v>
      </c>
      <c r="L83" s="54">
        <v>283100</v>
      </c>
    </row>
    <row r="84" spans="1:12" ht="15.75">
      <c r="A84" s="5"/>
      <c r="C84" s="3"/>
      <c r="D84" s="3" t="s">
        <v>28</v>
      </c>
      <c r="E84" s="3"/>
      <c r="F84" s="54">
        <v>19800</v>
      </c>
      <c r="G84" s="54">
        <v>16500</v>
      </c>
      <c r="H84" s="54">
        <v>14100</v>
      </c>
      <c r="I84" s="54">
        <v>11800</v>
      </c>
      <c r="J84" s="54">
        <v>10000</v>
      </c>
      <c r="K84" s="54">
        <v>8400</v>
      </c>
      <c r="L84" s="54">
        <v>6800</v>
      </c>
    </row>
    <row r="85" spans="1:12" ht="15.75">
      <c r="A85" s="5"/>
      <c r="C85" s="3"/>
      <c r="D85" s="3"/>
      <c r="E85" s="3"/>
      <c r="F85" s="53"/>
      <c r="G85" s="53"/>
      <c r="H85" s="92"/>
      <c r="I85" s="92"/>
      <c r="J85" s="92"/>
      <c r="K85" s="92"/>
      <c r="L85" s="92"/>
    </row>
    <row r="86" spans="1:12" ht="16.5" customHeight="1">
      <c r="A86" s="5"/>
      <c r="B86" s="3"/>
      <c r="C86" s="3"/>
      <c r="D86" s="3" t="s">
        <v>33</v>
      </c>
      <c r="E86" s="3"/>
      <c r="F86" s="54">
        <v>42800</v>
      </c>
      <c r="G86" s="54">
        <v>41900</v>
      </c>
      <c r="H86" s="54">
        <v>41500</v>
      </c>
      <c r="I86" s="54">
        <v>42700</v>
      </c>
      <c r="J86" s="54">
        <v>43100</v>
      </c>
      <c r="K86" s="54">
        <v>43700</v>
      </c>
      <c r="L86" s="54">
        <v>44200</v>
      </c>
    </row>
    <row r="87" spans="1:12" ht="15.75">
      <c r="A87" s="5"/>
      <c r="C87" s="3"/>
      <c r="D87" s="3" t="s">
        <v>34</v>
      </c>
      <c r="E87" s="3"/>
      <c r="F87" s="54">
        <v>24700</v>
      </c>
      <c r="G87" s="54">
        <v>24800</v>
      </c>
      <c r="H87" s="54">
        <v>25100</v>
      </c>
      <c r="I87" s="54">
        <v>26000</v>
      </c>
      <c r="J87" s="54">
        <v>26700</v>
      </c>
      <c r="K87" s="54">
        <v>27600</v>
      </c>
      <c r="L87" s="54">
        <v>28300</v>
      </c>
    </row>
    <row r="88" spans="1:12" ht="15.75">
      <c r="A88" s="5"/>
      <c r="C88" s="3"/>
      <c r="D88" s="3"/>
      <c r="E88" s="3"/>
      <c r="F88" s="53"/>
      <c r="G88" s="53"/>
      <c r="H88" s="92"/>
      <c r="I88" s="92"/>
      <c r="J88" s="92"/>
      <c r="K88" s="92"/>
      <c r="L88" s="92"/>
    </row>
    <row r="89" spans="1:12" ht="15" customHeight="1">
      <c r="A89" s="5"/>
      <c r="B89" s="3"/>
      <c r="C89" s="3"/>
      <c r="D89" s="3" t="s">
        <v>107</v>
      </c>
      <c r="E89" s="3"/>
      <c r="F89" s="55">
        <v>0.9998495486459378</v>
      </c>
      <c r="G89" s="55">
        <v>0.9997595190380761</v>
      </c>
      <c r="H89" s="55">
        <v>1</v>
      </c>
      <c r="I89" s="55">
        <v>1</v>
      </c>
      <c r="J89" s="55">
        <v>1</v>
      </c>
      <c r="K89" s="55">
        <v>1</v>
      </c>
      <c r="L89" s="55">
        <v>1</v>
      </c>
    </row>
    <row r="90" spans="1:12" ht="15.75">
      <c r="A90" s="5"/>
      <c r="C90" s="3"/>
      <c r="D90" s="3" t="s">
        <v>108</v>
      </c>
      <c r="E90" s="3"/>
      <c r="F90" s="55">
        <v>0.9987866531850355</v>
      </c>
      <c r="G90" s="55">
        <v>1.001818181818182</v>
      </c>
      <c r="H90" s="55">
        <v>0.9966834170854272</v>
      </c>
      <c r="I90" s="55">
        <v>0.9965829145728644</v>
      </c>
      <c r="J90" s="55">
        <v>0.9964824120603015</v>
      </c>
      <c r="K90" s="55">
        <v>0.9963819095477388</v>
      </c>
      <c r="L90" s="55">
        <v>0.996281407035176</v>
      </c>
    </row>
    <row r="91" spans="1:12" ht="15.75">
      <c r="A91" s="5"/>
      <c r="C91" s="3"/>
      <c r="D91" s="3"/>
      <c r="E91" s="3"/>
      <c r="F91" s="53"/>
      <c r="G91" s="53"/>
      <c r="H91" s="92"/>
      <c r="I91" s="92"/>
      <c r="J91" s="92"/>
      <c r="K91" s="92"/>
      <c r="L91" s="92"/>
    </row>
    <row r="92" spans="1:12" ht="16.5" customHeight="1">
      <c r="A92" s="5"/>
      <c r="B92" s="3"/>
      <c r="C92" s="3"/>
      <c r="D92" s="3" t="s">
        <v>119</v>
      </c>
      <c r="E92" s="3"/>
      <c r="F92" s="54">
        <v>341319.42</v>
      </c>
      <c r="G92" s="54">
        <v>345154</v>
      </c>
      <c r="H92" s="54">
        <v>343800</v>
      </c>
      <c r="I92" s="54">
        <v>347800</v>
      </c>
      <c r="J92" s="54">
        <v>343900</v>
      </c>
      <c r="K92" s="54">
        <v>345000</v>
      </c>
      <c r="L92" s="54">
        <v>345500</v>
      </c>
    </row>
    <row r="93" spans="1:12" ht="15.75">
      <c r="A93" s="5"/>
      <c r="C93" s="3"/>
      <c r="D93" s="3" t="s">
        <v>42</v>
      </c>
      <c r="E93" s="3"/>
      <c r="F93" s="54">
        <v>95054.57</v>
      </c>
      <c r="G93" s="54">
        <v>94578</v>
      </c>
      <c r="H93" s="54">
        <v>93500</v>
      </c>
      <c r="I93" s="54">
        <v>89600</v>
      </c>
      <c r="J93" s="54">
        <v>85200</v>
      </c>
      <c r="K93" s="54">
        <v>82400</v>
      </c>
      <c r="L93" s="54">
        <v>79800</v>
      </c>
    </row>
    <row r="94" spans="1:12" ht="15.75">
      <c r="A94" s="5"/>
      <c r="C94" s="3"/>
      <c r="D94" s="3"/>
      <c r="E94" s="3"/>
      <c r="F94" s="53"/>
      <c r="G94" s="53"/>
      <c r="H94" s="92"/>
      <c r="I94" s="92"/>
      <c r="J94" s="92"/>
      <c r="K94" s="92"/>
      <c r="L94" s="92"/>
    </row>
    <row r="95" spans="1:12" ht="15" customHeight="1">
      <c r="A95" s="5"/>
      <c r="B95" s="3"/>
      <c r="C95" s="3"/>
      <c r="D95" s="3" t="s">
        <v>31</v>
      </c>
      <c r="E95" s="3"/>
      <c r="F95" s="54">
        <v>3860</v>
      </c>
      <c r="G95" s="54">
        <v>3520</v>
      </c>
      <c r="H95" s="54">
        <v>3980</v>
      </c>
      <c r="I95" s="54">
        <v>3830</v>
      </c>
      <c r="J95" s="54">
        <v>3690</v>
      </c>
      <c r="K95" s="54">
        <v>3560</v>
      </c>
      <c r="L95" s="54">
        <v>3450</v>
      </c>
    </row>
    <row r="96" spans="1:12" ht="15.75">
      <c r="A96" s="5"/>
      <c r="C96" s="3"/>
      <c r="D96" s="3" t="s">
        <v>32</v>
      </c>
      <c r="E96" s="3"/>
      <c r="F96" s="54">
        <v>3060</v>
      </c>
      <c r="G96" s="54">
        <v>2810</v>
      </c>
      <c r="H96" s="54">
        <v>3150</v>
      </c>
      <c r="I96" s="54">
        <v>2970</v>
      </c>
      <c r="J96" s="54">
        <v>2810</v>
      </c>
      <c r="K96" s="54">
        <v>2650</v>
      </c>
      <c r="L96" s="54">
        <v>2520</v>
      </c>
    </row>
    <row r="97" spans="1:12" ht="15.75">
      <c r="A97" s="5"/>
      <c r="C97" s="3"/>
      <c r="D97" s="3"/>
      <c r="E97" s="3"/>
      <c r="F97" s="56"/>
      <c r="G97" s="56"/>
      <c r="H97" s="56"/>
      <c r="I97" s="56"/>
      <c r="J97" s="56"/>
      <c r="K97" s="56"/>
      <c r="L97" s="56"/>
    </row>
    <row r="98" spans="1:12" ht="15.75" customHeight="1">
      <c r="A98" s="5"/>
      <c r="B98" s="3"/>
      <c r="C98" s="3"/>
      <c r="D98" s="3" t="s">
        <v>35</v>
      </c>
      <c r="E98" s="3"/>
      <c r="F98" s="54">
        <v>71400</v>
      </c>
      <c r="G98" s="54">
        <v>71100</v>
      </c>
      <c r="H98" s="54">
        <v>71300</v>
      </c>
      <c r="I98" s="54">
        <v>75000</v>
      </c>
      <c r="J98" s="54">
        <v>77000</v>
      </c>
      <c r="K98" s="54">
        <v>80100</v>
      </c>
      <c r="L98" s="54">
        <v>82800</v>
      </c>
    </row>
    <row r="99" spans="1:12" ht="15.75">
      <c r="A99" s="5"/>
      <c r="C99" s="3"/>
      <c r="D99" s="3" t="s">
        <v>36</v>
      </c>
      <c r="E99" s="3"/>
      <c r="F99" s="54">
        <v>25100</v>
      </c>
      <c r="G99" s="54">
        <v>24400</v>
      </c>
      <c r="H99" s="54">
        <v>24500</v>
      </c>
      <c r="I99" s="54">
        <v>24900</v>
      </c>
      <c r="J99" s="54">
        <v>25100</v>
      </c>
      <c r="K99" s="54">
        <v>25700</v>
      </c>
      <c r="L99" s="54">
        <v>26200</v>
      </c>
    </row>
    <row r="100" spans="1:12" ht="9.75" customHeight="1">
      <c r="A100" s="5"/>
      <c r="B100" s="3"/>
      <c r="C100" s="3"/>
      <c r="D100" s="3"/>
      <c r="E100" s="3"/>
      <c r="F100" s="57"/>
      <c r="G100" s="57"/>
      <c r="H100" s="57"/>
      <c r="I100" s="57"/>
      <c r="J100" s="57"/>
      <c r="K100" s="57"/>
      <c r="L100" s="57"/>
    </row>
    <row r="101" spans="1:12" ht="15.75">
      <c r="A101" s="5"/>
      <c r="C101" s="3"/>
      <c r="D101" s="3" t="s">
        <v>10</v>
      </c>
      <c r="E101" s="3"/>
      <c r="F101" s="55">
        <v>1.2371743486973947</v>
      </c>
      <c r="G101" s="56">
        <v>1.379619260918253</v>
      </c>
      <c r="H101" s="56">
        <v>1.21</v>
      </c>
      <c r="I101" s="56">
        <v>1.21</v>
      </c>
      <c r="J101" s="56">
        <v>1.21</v>
      </c>
      <c r="K101" s="56">
        <v>1.21</v>
      </c>
      <c r="L101" s="56">
        <v>1.21</v>
      </c>
    </row>
    <row r="102" spans="1:12" ht="15.75">
      <c r="A102" s="5"/>
      <c r="C102" s="3"/>
      <c r="D102" s="3"/>
      <c r="E102" s="3"/>
      <c r="F102" s="57"/>
      <c r="G102" s="57"/>
      <c r="H102" s="57"/>
      <c r="I102" s="57"/>
      <c r="J102" s="57"/>
      <c r="K102" s="57"/>
      <c r="L102" s="57"/>
    </row>
    <row r="103" spans="1:12" ht="19.5" customHeight="1">
      <c r="A103" s="5"/>
      <c r="B103" s="3"/>
      <c r="C103" s="3"/>
      <c r="D103" s="3" t="s">
        <v>120</v>
      </c>
      <c r="E103" s="3"/>
      <c r="F103" s="54">
        <v>171812.66</v>
      </c>
      <c r="G103" s="54">
        <v>170410</v>
      </c>
      <c r="H103" s="54">
        <v>172900</v>
      </c>
      <c r="I103" s="54">
        <v>179000</v>
      </c>
      <c r="J103" s="54">
        <v>181400</v>
      </c>
      <c r="K103" s="54">
        <v>185600</v>
      </c>
      <c r="L103" s="54">
        <v>189000</v>
      </c>
    </row>
    <row r="104" spans="1:12" ht="15.75">
      <c r="A104" s="5"/>
      <c r="C104" s="3"/>
      <c r="D104" s="3" t="s">
        <v>41</v>
      </c>
      <c r="E104" s="3"/>
      <c r="F104" s="54">
        <v>69290.84</v>
      </c>
      <c r="G104" s="54">
        <v>66505</v>
      </c>
      <c r="H104" s="54">
        <v>66100</v>
      </c>
      <c r="I104" s="54">
        <v>66100</v>
      </c>
      <c r="J104" s="54">
        <v>65400</v>
      </c>
      <c r="K104" s="54">
        <v>65500</v>
      </c>
      <c r="L104" s="54">
        <v>65300</v>
      </c>
    </row>
    <row r="105" spans="1:12" ht="15.75">
      <c r="A105" s="5"/>
      <c r="C105" s="3"/>
      <c r="D105" s="3"/>
      <c r="E105" s="3"/>
      <c r="F105" s="53"/>
      <c r="G105" s="53"/>
      <c r="H105" s="92"/>
      <c r="I105" s="92"/>
      <c r="J105" s="92"/>
      <c r="K105" s="92"/>
      <c r="L105" s="92"/>
    </row>
    <row r="106" spans="1:12" ht="15" customHeight="1">
      <c r="A106" s="5"/>
      <c r="B106" s="3"/>
      <c r="C106" s="3"/>
      <c r="D106" s="3" t="s">
        <v>37</v>
      </c>
      <c r="E106" s="3"/>
      <c r="F106" s="54">
        <v>2720</v>
      </c>
      <c r="G106" s="54">
        <v>2740</v>
      </c>
      <c r="H106" s="54">
        <v>2740</v>
      </c>
      <c r="I106" s="54">
        <v>2740</v>
      </c>
      <c r="J106" s="54">
        <v>2730</v>
      </c>
      <c r="K106" s="54">
        <v>2730</v>
      </c>
      <c r="L106" s="54">
        <v>2720</v>
      </c>
    </row>
    <row r="107" spans="1:12" ht="15.75">
      <c r="A107" s="5"/>
      <c r="C107" s="3"/>
      <c r="D107" s="3" t="s">
        <v>38</v>
      </c>
      <c r="E107" s="3"/>
      <c r="F107" s="54">
        <v>2380</v>
      </c>
      <c r="G107" s="54">
        <v>2330</v>
      </c>
      <c r="H107" s="54">
        <v>2280</v>
      </c>
      <c r="I107" s="54">
        <v>2220</v>
      </c>
      <c r="J107" s="54">
        <v>2160</v>
      </c>
      <c r="K107" s="54">
        <v>2110</v>
      </c>
      <c r="L107" s="54">
        <v>2060</v>
      </c>
    </row>
    <row r="108" spans="1:12" ht="15.75">
      <c r="A108" s="5"/>
      <c r="C108" s="3"/>
      <c r="D108" s="3"/>
      <c r="E108" s="3"/>
      <c r="F108" s="56"/>
      <c r="G108" s="56"/>
      <c r="H108" s="56"/>
      <c r="I108" s="56"/>
      <c r="J108" s="56"/>
      <c r="K108" s="56"/>
      <c r="L108" s="56"/>
    </row>
    <row r="109" spans="1:12" ht="18" customHeight="1">
      <c r="A109" s="5"/>
      <c r="B109" s="3"/>
      <c r="C109" s="3"/>
      <c r="D109" s="3" t="s">
        <v>39</v>
      </c>
      <c r="E109" s="3"/>
      <c r="F109" s="54">
        <v>63100</v>
      </c>
      <c r="G109" s="54">
        <v>62500</v>
      </c>
      <c r="H109" s="54">
        <v>62700</v>
      </c>
      <c r="I109" s="54">
        <v>65100</v>
      </c>
      <c r="J109" s="54">
        <v>66000</v>
      </c>
      <c r="K109" s="54">
        <v>67700</v>
      </c>
      <c r="L109" s="54">
        <v>69100</v>
      </c>
    </row>
    <row r="110" spans="1:12" ht="18.75" customHeight="1">
      <c r="A110" s="5"/>
      <c r="C110" s="3"/>
      <c r="D110" s="3" t="s">
        <v>40</v>
      </c>
      <c r="E110" s="3"/>
      <c r="F110" s="54">
        <v>29200</v>
      </c>
      <c r="G110" s="54">
        <v>28700</v>
      </c>
      <c r="H110" s="54">
        <v>28900</v>
      </c>
      <c r="I110" s="54">
        <v>29700</v>
      </c>
      <c r="J110" s="54">
        <v>30100</v>
      </c>
      <c r="K110" s="54">
        <v>30900</v>
      </c>
      <c r="L110" s="54">
        <v>31500</v>
      </c>
    </row>
    <row r="111" spans="1:12" ht="15.75">
      <c r="A111" s="5"/>
      <c r="C111" s="3"/>
      <c r="D111" s="3"/>
      <c r="E111" s="3"/>
      <c r="F111" s="57"/>
      <c r="G111" s="57"/>
      <c r="H111" s="57"/>
      <c r="I111" s="57"/>
      <c r="J111" s="57"/>
      <c r="K111" s="57"/>
      <c r="L111" s="57"/>
    </row>
    <row r="112" spans="1:12" ht="15.75">
      <c r="A112" s="5"/>
      <c r="C112" s="3"/>
      <c r="D112" s="3" t="s">
        <v>11</v>
      </c>
      <c r="E112" s="3"/>
      <c r="F112" s="55">
        <v>0.9993408</v>
      </c>
      <c r="G112" s="55">
        <v>0.9959949999999999</v>
      </c>
      <c r="H112" s="56">
        <v>1.005</v>
      </c>
      <c r="I112" s="56">
        <v>1.005</v>
      </c>
      <c r="J112" s="56">
        <v>1.005</v>
      </c>
      <c r="K112" s="56">
        <v>1.005</v>
      </c>
      <c r="L112" s="56">
        <v>1.005</v>
      </c>
    </row>
    <row r="113" spans="1:12" ht="11.25" customHeight="1">
      <c r="A113" s="5"/>
      <c r="C113" s="3"/>
      <c r="D113" s="3"/>
      <c r="E113" s="3"/>
      <c r="F113" s="55"/>
      <c r="G113" s="55"/>
      <c r="H113" s="55"/>
      <c r="I113" s="55"/>
      <c r="J113" s="55"/>
      <c r="K113" s="55"/>
      <c r="L113" s="55"/>
    </row>
    <row r="114" spans="1:12" ht="24.75" customHeight="1">
      <c r="A114" s="4"/>
      <c r="B114" s="21"/>
      <c r="C114" s="3" t="s">
        <v>23</v>
      </c>
      <c r="D114" s="3"/>
      <c r="E114" s="3"/>
      <c r="F114" s="54">
        <v>1815.1</v>
      </c>
      <c r="G114" s="54">
        <v>1441</v>
      </c>
      <c r="H114" s="54">
        <v>1100</v>
      </c>
      <c r="I114" s="54">
        <v>700</v>
      </c>
      <c r="J114" s="54">
        <v>500</v>
      </c>
      <c r="K114" s="54">
        <v>400</v>
      </c>
      <c r="L114" s="54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35"/>
      <c r="L115" s="35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49">
        <v>6906673.841737688</v>
      </c>
      <c r="G117" s="49">
        <v>7091127.038739877</v>
      </c>
      <c r="H117" s="49">
        <v>7474500</v>
      </c>
      <c r="I117" s="49">
        <v>7178300</v>
      </c>
      <c r="J117" s="49">
        <v>6869700</v>
      </c>
      <c r="K117" s="49">
        <v>6657600</v>
      </c>
      <c r="L117" s="49">
        <v>6446200</v>
      </c>
    </row>
    <row r="118" spans="1:12" ht="15.75">
      <c r="A118" s="5"/>
      <c r="C118" s="3" t="s">
        <v>89</v>
      </c>
      <c r="D118" s="3"/>
      <c r="E118" s="3"/>
      <c r="F118" s="42">
        <v>6861000</v>
      </c>
      <c r="G118" s="42">
        <v>7045300</v>
      </c>
      <c r="H118" s="42">
        <v>7431500</v>
      </c>
      <c r="I118" s="42">
        <v>7135300</v>
      </c>
      <c r="J118" s="42">
        <v>6826700</v>
      </c>
      <c r="K118" s="42">
        <v>6614600</v>
      </c>
      <c r="L118" s="42">
        <v>6403200</v>
      </c>
    </row>
    <row r="119" spans="1:12" ht="15.75">
      <c r="A119" s="5"/>
      <c r="C119" s="3"/>
      <c r="D119" s="3" t="s">
        <v>90</v>
      </c>
      <c r="E119" s="3"/>
      <c r="F119" s="42">
        <v>6845400</v>
      </c>
      <c r="G119" s="42">
        <v>7031500</v>
      </c>
      <c r="H119" s="42">
        <v>7419100</v>
      </c>
      <c r="I119" s="42">
        <v>7124500</v>
      </c>
      <c r="J119" s="42">
        <v>6817200</v>
      </c>
      <c r="K119" s="42">
        <v>6606200</v>
      </c>
      <c r="L119" s="42">
        <v>6395800</v>
      </c>
    </row>
    <row r="120" spans="1:12" ht="15.75">
      <c r="A120" s="5"/>
      <c r="C120" s="3"/>
      <c r="D120" s="3" t="s">
        <v>92</v>
      </c>
      <c r="E120" s="3"/>
      <c r="F120" s="42">
        <v>15600</v>
      </c>
      <c r="G120" s="42">
        <v>13800</v>
      </c>
      <c r="H120" s="42">
        <v>12400</v>
      </c>
      <c r="I120" s="42">
        <v>10800</v>
      </c>
      <c r="J120" s="42">
        <v>9500</v>
      </c>
      <c r="K120" s="42">
        <v>8400</v>
      </c>
      <c r="L120" s="42">
        <v>7400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42">
        <v>45600</v>
      </c>
      <c r="G122" s="42">
        <v>45800</v>
      </c>
      <c r="H122" s="42">
        <v>43000</v>
      </c>
      <c r="I122" s="42">
        <v>43000</v>
      </c>
      <c r="J122" s="42">
        <v>43000</v>
      </c>
      <c r="K122" s="42">
        <v>43000</v>
      </c>
      <c r="L122" s="42">
        <v>43000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42">
        <v>257500</v>
      </c>
      <c r="G124" s="42">
        <v>251900</v>
      </c>
      <c r="H124" s="42">
        <v>253000</v>
      </c>
      <c r="I124" s="42">
        <v>244900</v>
      </c>
      <c r="J124" s="42">
        <v>234200</v>
      </c>
      <c r="K124" s="42">
        <v>225400</v>
      </c>
      <c r="L124" s="42">
        <v>216800</v>
      </c>
    </row>
    <row r="125" spans="1:12" ht="15.75">
      <c r="A125" s="5"/>
      <c r="C125" s="3"/>
      <c r="D125" s="3" t="s">
        <v>12</v>
      </c>
      <c r="E125" s="3"/>
      <c r="F125" s="42">
        <v>257100</v>
      </c>
      <c r="G125" s="42">
        <v>251500</v>
      </c>
      <c r="H125" s="42">
        <v>252700</v>
      </c>
      <c r="I125" s="42">
        <v>244600</v>
      </c>
      <c r="J125" s="42">
        <v>234000</v>
      </c>
      <c r="K125" s="42">
        <v>225200</v>
      </c>
      <c r="L125" s="42">
        <v>216600</v>
      </c>
    </row>
    <row r="126" spans="1:12" ht="15.75">
      <c r="A126" s="5"/>
      <c r="C126" s="3"/>
      <c r="D126" s="3" t="s">
        <v>93</v>
      </c>
      <c r="E126" s="3"/>
      <c r="F126" s="42">
        <v>400</v>
      </c>
      <c r="G126" s="42">
        <v>400</v>
      </c>
      <c r="H126" s="42">
        <v>300</v>
      </c>
      <c r="I126" s="42">
        <v>300</v>
      </c>
      <c r="J126" s="42">
        <v>200</v>
      </c>
      <c r="K126" s="42">
        <v>200</v>
      </c>
      <c r="L126" s="42">
        <v>200</v>
      </c>
    </row>
    <row r="127" spans="1:12" ht="15.75">
      <c r="A127" s="5"/>
      <c r="C127" s="3"/>
      <c r="D127" s="3"/>
      <c r="E127" s="3"/>
      <c r="F127" s="39"/>
      <c r="G127" s="39"/>
      <c r="H127" s="39"/>
      <c r="I127" s="39"/>
      <c r="J127" s="39"/>
      <c r="K127" s="39"/>
      <c r="L127" s="39"/>
    </row>
    <row r="128" spans="1:12" ht="15.75">
      <c r="A128" s="5"/>
      <c r="C128" s="3" t="s">
        <v>13</v>
      </c>
      <c r="D128" s="3"/>
      <c r="E128" s="3"/>
      <c r="F128" s="42">
        <v>25240</v>
      </c>
      <c r="G128" s="42">
        <v>26400</v>
      </c>
      <c r="H128" s="42">
        <v>27840</v>
      </c>
      <c r="I128" s="42">
        <v>27990</v>
      </c>
      <c r="J128" s="42">
        <v>27990</v>
      </c>
      <c r="K128" s="42">
        <v>28190</v>
      </c>
      <c r="L128" s="42">
        <v>28380</v>
      </c>
    </row>
    <row r="129" spans="1:12" ht="15.75">
      <c r="A129" s="5"/>
      <c r="C129" s="3"/>
      <c r="D129" s="3" t="s">
        <v>14</v>
      </c>
      <c r="E129" s="3"/>
      <c r="F129" s="42">
        <v>25230</v>
      </c>
      <c r="G129" s="42">
        <v>26390</v>
      </c>
      <c r="H129" s="42">
        <v>27830</v>
      </c>
      <c r="I129" s="42">
        <v>27980</v>
      </c>
      <c r="J129" s="42">
        <v>27980</v>
      </c>
      <c r="K129" s="42">
        <v>28180</v>
      </c>
      <c r="L129" s="42">
        <v>28370</v>
      </c>
    </row>
    <row r="130" spans="1:12" ht="15.75">
      <c r="A130" s="5"/>
      <c r="C130" s="3"/>
      <c r="D130" s="3" t="s">
        <v>94</v>
      </c>
      <c r="E130" s="3"/>
      <c r="F130" s="42">
        <v>33360</v>
      </c>
      <c r="G130" s="42">
        <v>36180</v>
      </c>
      <c r="H130" s="42">
        <v>36900</v>
      </c>
      <c r="I130" s="42">
        <v>37520</v>
      </c>
      <c r="J130" s="42">
        <v>37910</v>
      </c>
      <c r="K130" s="42">
        <v>38340</v>
      </c>
      <c r="L130" s="42">
        <v>38780</v>
      </c>
    </row>
    <row r="131" spans="1:12" ht="9.75" customHeight="1">
      <c r="A131" s="5"/>
      <c r="B131" s="3"/>
      <c r="C131" s="3"/>
      <c r="D131" s="3"/>
      <c r="E131" s="3"/>
      <c r="F131" s="39"/>
      <c r="G131" s="39"/>
      <c r="H131" s="39"/>
      <c r="I131" s="39"/>
      <c r="J131" s="39"/>
      <c r="K131" s="39"/>
      <c r="L131" s="39"/>
    </row>
    <row r="132" spans="1:12" ht="15.75">
      <c r="A132" s="5"/>
      <c r="C132" s="3" t="s">
        <v>95</v>
      </c>
      <c r="D132" s="3"/>
      <c r="E132" s="3"/>
      <c r="F132" s="46">
        <v>1.0551966</v>
      </c>
      <c r="G132" s="46">
        <v>1.0593337</v>
      </c>
      <c r="H132" s="46">
        <v>1.055</v>
      </c>
      <c r="I132" s="46">
        <v>1.041</v>
      </c>
      <c r="J132" s="46">
        <v>1.04101</v>
      </c>
      <c r="K132" s="46">
        <v>1.04101</v>
      </c>
      <c r="L132" s="46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42">
        <v>4600</v>
      </c>
      <c r="G134" s="42">
        <v>3800</v>
      </c>
      <c r="H134" s="42">
        <v>2400</v>
      </c>
      <c r="I134" s="42">
        <v>2400</v>
      </c>
      <c r="J134" s="42">
        <v>2400</v>
      </c>
      <c r="K134" s="42">
        <v>2400</v>
      </c>
      <c r="L134" s="42">
        <v>2400</v>
      </c>
    </row>
    <row r="135" spans="1:12" ht="19.5" customHeight="1">
      <c r="A135" s="4"/>
      <c r="B135" s="21"/>
      <c r="C135" s="3" t="s">
        <v>16</v>
      </c>
      <c r="D135" s="3"/>
      <c r="E135" s="3"/>
      <c r="F135" s="42">
        <v>9180</v>
      </c>
      <c r="G135" s="42">
        <v>11060</v>
      </c>
      <c r="H135" s="42">
        <v>16520</v>
      </c>
      <c r="I135" s="42">
        <v>16520</v>
      </c>
      <c r="J135" s="42">
        <v>16520</v>
      </c>
      <c r="K135" s="42">
        <v>16520</v>
      </c>
      <c r="L135" s="42">
        <v>16520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35"/>
      <c r="L136" s="35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59">
        <v>496998.5467861136</v>
      </c>
      <c r="G138" s="43">
        <v>511445.58859897766</v>
      </c>
      <c r="H138" s="43">
        <v>529100</v>
      </c>
      <c r="I138" s="43">
        <v>556600</v>
      </c>
      <c r="J138" s="43">
        <v>589300</v>
      </c>
      <c r="K138" s="43">
        <v>625300</v>
      </c>
      <c r="L138" s="43">
        <v>663400</v>
      </c>
    </row>
    <row r="139" spans="1:12" ht="15.75">
      <c r="A139" s="5"/>
      <c r="C139" s="3" t="s">
        <v>111</v>
      </c>
      <c r="D139" s="3"/>
      <c r="E139" s="3"/>
      <c r="F139" s="60">
        <v>497000</v>
      </c>
      <c r="G139" s="33">
        <v>511400</v>
      </c>
      <c r="H139" s="33">
        <v>529100</v>
      </c>
      <c r="I139" s="33">
        <v>556600</v>
      </c>
      <c r="J139" s="33">
        <v>589300</v>
      </c>
      <c r="K139" s="33">
        <v>625300</v>
      </c>
      <c r="L139" s="33">
        <v>663400</v>
      </c>
    </row>
    <row r="140" spans="1:12" ht="15.75">
      <c r="A140" s="5"/>
      <c r="C140" s="3"/>
      <c r="D140" s="3"/>
      <c r="E140" s="3" t="s">
        <v>133</v>
      </c>
      <c r="F140" s="60">
        <v>288700</v>
      </c>
      <c r="G140" s="33">
        <v>283600</v>
      </c>
      <c r="H140" s="33">
        <v>278200</v>
      </c>
      <c r="I140" s="33">
        <v>276600</v>
      </c>
      <c r="J140" s="33">
        <v>278600</v>
      </c>
      <c r="K140" s="33">
        <v>285100</v>
      </c>
      <c r="L140" s="33">
        <v>292300</v>
      </c>
    </row>
    <row r="141" spans="1:12" ht="15.75">
      <c r="A141" s="5"/>
      <c r="C141" s="3"/>
      <c r="D141" s="3"/>
      <c r="E141" s="3" t="s">
        <v>134</v>
      </c>
      <c r="F141" s="60">
        <v>208300</v>
      </c>
      <c r="G141" s="33">
        <v>227900</v>
      </c>
      <c r="H141" s="33">
        <v>250800</v>
      </c>
      <c r="I141" s="33">
        <v>280000</v>
      </c>
      <c r="J141" s="33">
        <v>310700</v>
      </c>
      <c r="K141" s="33">
        <v>340200</v>
      </c>
      <c r="L141" s="33">
        <v>371100</v>
      </c>
    </row>
    <row r="142" spans="1:12" ht="15.75">
      <c r="A142" s="5"/>
      <c r="C142" s="3"/>
      <c r="D142" s="3"/>
      <c r="E142" s="3"/>
      <c r="F142" s="33"/>
      <c r="G142" s="33"/>
      <c r="H142" s="33"/>
      <c r="I142" s="33"/>
      <c r="J142" s="33"/>
      <c r="K142" s="33"/>
      <c r="L142" s="33"/>
    </row>
    <row r="143" spans="1:12" ht="15.75">
      <c r="A143" s="5"/>
      <c r="C143" s="3" t="s">
        <v>88</v>
      </c>
      <c r="D143" s="3"/>
      <c r="E143" s="3"/>
      <c r="F143" s="60">
        <v>12400</v>
      </c>
      <c r="G143" s="33">
        <v>13700</v>
      </c>
      <c r="H143" s="33">
        <v>13600</v>
      </c>
      <c r="I143" s="33">
        <v>14400</v>
      </c>
      <c r="J143" s="33">
        <v>15300</v>
      </c>
      <c r="K143" s="33">
        <v>16100</v>
      </c>
      <c r="L143" s="33">
        <v>16900</v>
      </c>
    </row>
    <row r="144" spans="1:12" ht="15.75">
      <c r="A144" s="5"/>
      <c r="C144" s="3"/>
      <c r="D144" s="3"/>
      <c r="E144" s="3" t="s">
        <v>135</v>
      </c>
      <c r="F144" s="60">
        <v>3300</v>
      </c>
      <c r="G144" s="33">
        <v>3300</v>
      </c>
      <c r="H144" s="33">
        <v>3200</v>
      </c>
      <c r="I144" s="33">
        <v>3100</v>
      </c>
      <c r="J144" s="33">
        <v>3100</v>
      </c>
      <c r="K144" s="33">
        <v>3100</v>
      </c>
      <c r="L144" s="33">
        <v>3100</v>
      </c>
    </row>
    <row r="145" spans="1:12" ht="15.75">
      <c r="A145" s="5"/>
      <c r="C145" s="3"/>
      <c r="D145" s="3"/>
      <c r="E145" s="3" t="s">
        <v>136</v>
      </c>
      <c r="F145" s="60">
        <v>9100</v>
      </c>
      <c r="G145" s="33">
        <v>10400</v>
      </c>
      <c r="H145" s="33">
        <v>10400</v>
      </c>
      <c r="I145" s="33">
        <v>11300</v>
      </c>
      <c r="J145" s="33">
        <v>12200</v>
      </c>
      <c r="K145" s="33">
        <v>13000</v>
      </c>
      <c r="L145" s="33">
        <v>13800</v>
      </c>
    </row>
    <row r="146" spans="1:12" ht="15.75">
      <c r="A146" s="5"/>
      <c r="C146" s="3"/>
      <c r="D146" s="3"/>
      <c r="E146" s="3"/>
      <c r="F146" s="33"/>
      <c r="G146" s="33"/>
      <c r="H146" s="33"/>
      <c r="I146" s="33"/>
      <c r="J146" s="33"/>
      <c r="K146" s="33"/>
      <c r="L146" s="33"/>
    </row>
    <row r="147" spans="1:12" ht="15.75">
      <c r="A147" s="5"/>
      <c r="C147" s="3" t="s">
        <v>110</v>
      </c>
      <c r="D147" s="3"/>
      <c r="E147" s="3"/>
      <c r="F147" s="60">
        <v>37370</v>
      </c>
      <c r="G147" s="33">
        <v>34900</v>
      </c>
      <c r="H147" s="33">
        <v>36770</v>
      </c>
      <c r="I147" s="33">
        <v>36920</v>
      </c>
      <c r="J147" s="33">
        <v>36850</v>
      </c>
      <c r="K147" s="33">
        <v>37150</v>
      </c>
      <c r="L147" s="33">
        <v>37500</v>
      </c>
    </row>
    <row r="148" spans="1:12" ht="15.75">
      <c r="A148" s="5"/>
      <c r="C148" s="3"/>
      <c r="D148" s="3"/>
      <c r="E148" s="3" t="s">
        <v>137</v>
      </c>
      <c r="F148" s="60">
        <v>81360</v>
      </c>
      <c r="G148" s="33">
        <v>81070</v>
      </c>
      <c r="H148" s="33">
        <v>82130</v>
      </c>
      <c r="I148" s="33">
        <v>84420</v>
      </c>
      <c r="J148" s="33">
        <v>85790</v>
      </c>
      <c r="K148" s="33">
        <v>87720</v>
      </c>
      <c r="L148" s="33">
        <v>89310</v>
      </c>
    </row>
    <row r="149" spans="1:15" ht="15.75">
      <c r="A149" s="5"/>
      <c r="C149" s="3"/>
      <c r="D149" s="3"/>
      <c r="E149" s="3" t="s">
        <v>138</v>
      </c>
      <c r="F149" s="60">
        <v>21360</v>
      </c>
      <c r="G149" s="33">
        <v>20430</v>
      </c>
      <c r="H149" s="33">
        <v>22800</v>
      </c>
      <c r="I149" s="33">
        <v>23730</v>
      </c>
      <c r="J149" s="33">
        <v>24380</v>
      </c>
      <c r="K149" s="33">
        <v>25050</v>
      </c>
      <c r="L149" s="33">
        <v>25740</v>
      </c>
      <c r="O149" s="33"/>
    </row>
    <row r="150" spans="1:12" ht="15.75">
      <c r="A150" s="5"/>
      <c r="C150" s="98"/>
      <c r="D150" s="98"/>
      <c r="E150" s="98"/>
      <c r="F150" s="61"/>
      <c r="G150" s="33"/>
      <c r="H150" s="33"/>
      <c r="I150" s="33"/>
      <c r="J150" s="33"/>
      <c r="K150" s="33"/>
      <c r="L150" s="33"/>
    </row>
    <row r="151" spans="1:12" ht="24.75" customHeight="1">
      <c r="A151" s="4"/>
      <c r="B151" s="21"/>
      <c r="C151" s="97" t="s">
        <v>109</v>
      </c>
      <c r="D151" s="97"/>
      <c r="E151" s="97"/>
      <c r="F151" s="62">
        <v>1.068761</v>
      </c>
      <c r="G151" s="78">
        <v>1.0715</v>
      </c>
      <c r="H151" s="78">
        <v>1.06</v>
      </c>
      <c r="I151" s="78">
        <v>1.046364</v>
      </c>
      <c r="J151" s="78">
        <v>1.046364</v>
      </c>
      <c r="K151" s="78">
        <v>1.046364</v>
      </c>
      <c r="L151" s="78">
        <v>1.046364</v>
      </c>
    </row>
    <row r="152" spans="1:12" ht="15.75">
      <c r="A152" s="5"/>
      <c r="B152" s="21"/>
      <c r="C152" s="3"/>
      <c r="D152" s="3"/>
      <c r="E152" s="3"/>
      <c r="K152" s="36"/>
      <c r="L152" s="36"/>
    </row>
    <row r="153" spans="1:12" ht="16.5" thickBot="1">
      <c r="A153" s="5"/>
      <c r="B153" s="17" t="s">
        <v>157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49">
        <v>0</v>
      </c>
      <c r="G154" s="49">
        <v>544753</v>
      </c>
      <c r="H154" s="49">
        <v>537600</v>
      </c>
      <c r="I154" s="49">
        <v>552700</v>
      </c>
      <c r="J154" s="49">
        <v>545700</v>
      </c>
      <c r="K154" s="49">
        <v>552100</v>
      </c>
      <c r="L154" s="49">
        <v>555300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36"/>
      <c r="L156" s="36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35"/>
      <c r="L157" s="35"/>
    </row>
    <row r="158" spans="1:12" ht="21" customHeight="1" thickBot="1">
      <c r="A158" s="5"/>
      <c r="B158" s="17" t="s">
        <v>162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49">
        <v>1016304</v>
      </c>
      <c r="G159" s="49">
        <v>964177</v>
      </c>
      <c r="H159" s="90">
        <v>922700</v>
      </c>
      <c r="I159" s="90">
        <v>914400</v>
      </c>
      <c r="J159" s="90">
        <v>894400</v>
      </c>
      <c r="K159" s="90">
        <v>891900</v>
      </c>
      <c r="L159" s="90">
        <v>893200</v>
      </c>
    </row>
    <row r="160" spans="1:12" ht="15.75" customHeight="1">
      <c r="A160" s="5"/>
      <c r="B160" s="3"/>
      <c r="C160" s="22"/>
      <c r="D160" s="3"/>
      <c r="E160" s="3"/>
      <c r="F160" s="45"/>
      <c r="G160" s="45"/>
      <c r="H160" s="91"/>
      <c r="I160" s="91"/>
      <c r="J160" s="91"/>
      <c r="K160" s="91"/>
      <c r="L160" s="91"/>
    </row>
    <row r="161" spans="1:12" ht="18" customHeight="1">
      <c r="A161" s="5"/>
      <c r="B161" s="3"/>
      <c r="C161" s="22" t="s">
        <v>102</v>
      </c>
      <c r="D161" s="3"/>
      <c r="E161" s="3"/>
      <c r="F161" s="42">
        <v>891229</v>
      </c>
      <c r="G161" s="42">
        <v>837891</v>
      </c>
      <c r="H161" s="42">
        <v>794200</v>
      </c>
      <c r="I161" s="42">
        <v>780200</v>
      </c>
      <c r="J161" s="42">
        <v>756100</v>
      </c>
      <c r="K161" s="42">
        <v>748000</v>
      </c>
      <c r="L161" s="42">
        <v>744400</v>
      </c>
    </row>
    <row r="162" spans="1:12" ht="15.75">
      <c r="A162" s="5"/>
      <c r="C162" s="22" t="s">
        <v>105</v>
      </c>
      <c r="D162" s="3"/>
      <c r="E162" s="3"/>
      <c r="F162" s="42">
        <v>125075</v>
      </c>
      <c r="G162" s="42">
        <v>126286</v>
      </c>
      <c r="H162" s="42">
        <v>128500</v>
      </c>
      <c r="I162" s="42">
        <v>134200</v>
      </c>
      <c r="J162" s="42">
        <v>138300</v>
      </c>
      <c r="K162" s="42">
        <v>143900</v>
      </c>
      <c r="L162" s="42">
        <v>148800</v>
      </c>
    </row>
    <row r="163" spans="1:12" ht="9" customHeight="1">
      <c r="A163" s="5"/>
      <c r="B163" s="3"/>
      <c r="C163" s="3"/>
      <c r="D163" s="3"/>
      <c r="E163" s="3"/>
      <c r="F163" s="45"/>
      <c r="G163" s="45"/>
      <c r="H163" s="45"/>
      <c r="I163" s="45"/>
      <c r="J163" s="45"/>
      <c r="K163" s="45"/>
      <c r="L163" s="45"/>
    </row>
    <row r="164" spans="1:12" ht="15.75" customHeight="1">
      <c r="A164" s="5"/>
      <c r="B164" s="3"/>
      <c r="C164" s="22" t="s">
        <v>103</v>
      </c>
      <c r="D164" s="3"/>
      <c r="E164" s="3"/>
      <c r="F164" s="42">
        <v>25600</v>
      </c>
      <c r="G164" s="42">
        <v>24400</v>
      </c>
      <c r="H164" s="42">
        <v>23900</v>
      </c>
      <c r="I164" s="42">
        <v>23100</v>
      </c>
      <c r="J164" s="42">
        <v>22500</v>
      </c>
      <c r="K164" s="42">
        <v>22000</v>
      </c>
      <c r="L164" s="42">
        <v>21700</v>
      </c>
    </row>
    <row r="165" spans="1:12" ht="15.75">
      <c r="A165" s="5"/>
      <c r="C165" s="22" t="s">
        <v>101</v>
      </c>
      <c r="D165" s="3"/>
      <c r="E165" s="3"/>
      <c r="F165" s="42">
        <v>8100</v>
      </c>
      <c r="G165" s="42">
        <v>8300</v>
      </c>
      <c r="H165" s="42">
        <v>8500</v>
      </c>
      <c r="I165" s="42">
        <v>8600</v>
      </c>
      <c r="J165" s="42">
        <v>8600</v>
      </c>
      <c r="K165" s="42">
        <v>8700</v>
      </c>
      <c r="L165" s="42">
        <v>8700</v>
      </c>
    </row>
    <row r="166" spans="1:12" ht="9" customHeight="1">
      <c r="A166" s="5"/>
      <c r="B166" s="3"/>
      <c r="C166" s="3"/>
      <c r="D166" s="3"/>
      <c r="E166" s="3"/>
      <c r="F166" s="42"/>
      <c r="G166" s="42"/>
      <c r="H166" s="42"/>
      <c r="I166" s="42"/>
      <c r="J166" s="42"/>
      <c r="K166" s="42"/>
      <c r="L166" s="42"/>
    </row>
    <row r="167" spans="1:12" ht="18" customHeight="1">
      <c r="A167" s="5"/>
      <c r="B167" s="3"/>
      <c r="C167" s="22" t="s">
        <v>104</v>
      </c>
      <c r="D167" s="3"/>
      <c r="E167" s="3"/>
      <c r="F167" s="42">
        <v>33400</v>
      </c>
      <c r="G167" s="42">
        <v>32600</v>
      </c>
      <c r="H167" s="42">
        <v>31900</v>
      </c>
      <c r="I167" s="42">
        <v>32500</v>
      </c>
      <c r="J167" s="42">
        <v>32400</v>
      </c>
      <c r="K167" s="42">
        <v>32800</v>
      </c>
      <c r="L167" s="42">
        <v>33100</v>
      </c>
    </row>
    <row r="168" spans="1:12" ht="15.75">
      <c r="A168" s="5"/>
      <c r="C168" s="22" t="s">
        <v>106</v>
      </c>
      <c r="D168" s="3"/>
      <c r="E168" s="3"/>
      <c r="F168" s="42">
        <v>13800</v>
      </c>
      <c r="G168" s="42">
        <v>13600</v>
      </c>
      <c r="H168" s="42">
        <v>13800</v>
      </c>
      <c r="I168" s="42">
        <v>14200</v>
      </c>
      <c r="J168" s="42">
        <v>14600</v>
      </c>
      <c r="K168" s="42">
        <v>15100</v>
      </c>
      <c r="L168" s="42">
        <v>15600</v>
      </c>
    </row>
    <row r="169" spans="1:12" ht="9" customHeight="1">
      <c r="A169" s="5"/>
      <c r="B169" s="3"/>
      <c r="C169" s="3"/>
      <c r="D169" s="3"/>
      <c r="E169" s="3"/>
      <c r="F169" s="45"/>
      <c r="G169" s="45"/>
      <c r="H169" s="45"/>
      <c r="I169" s="45"/>
      <c r="J169" s="45"/>
      <c r="K169" s="45"/>
      <c r="L169" s="45"/>
    </row>
    <row r="170" spans="1:12" ht="18" customHeight="1">
      <c r="A170" s="5"/>
      <c r="B170" s="3"/>
      <c r="C170" s="22" t="s">
        <v>8</v>
      </c>
      <c r="D170" s="3"/>
      <c r="E170" s="3"/>
      <c r="F170" s="58">
        <v>1.05047</v>
      </c>
      <c r="G170" s="58">
        <v>1.059973</v>
      </c>
      <c r="H170" s="58">
        <v>1.05</v>
      </c>
      <c r="I170" s="58">
        <v>1.048</v>
      </c>
      <c r="J170" s="58">
        <v>1.048</v>
      </c>
      <c r="K170" s="58">
        <v>1.048</v>
      </c>
      <c r="L170" s="58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35"/>
      <c r="L171" s="35"/>
    </row>
    <row r="172" spans="1:12" ht="15" customHeight="1" thickBot="1">
      <c r="A172" s="5"/>
      <c r="B172" s="17" t="s">
        <v>148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50">
        <v>5077000</v>
      </c>
      <c r="G173" s="50">
        <v>5279000</v>
      </c>
      <c r="H173" s="50">
        <v>5345000</v>
      </c>
      <c r="I173" s="96">
        <v>6382021</v>
      </c>
      <c r="J173" s="96">
        <v>6480295.888761815</v>
      </c>
      <c r="K173" s="96">
        <v>6823313.196468566</v>
      </c>
      <c r="L173" s="96">
        <v>6490431.880491334</v>
      </c>
    </row>
    <row r="174" spans="1:12" ht="15.75">
      <c r="A174" s="5"/>
      <c r="B174" s="3"/>
      <c r="C174" s="3" t="s">
        <v>125</v>
      </c>
      <c r="D174" s="3"/>
      <c r="E174" s="3"/>
      <c r="F174" s="34">
        <v>5543170.3549999995</v>
      </c>
      <c r="G174" s="63">
        <v>5549331</v>
      </c>
      <c r="H174" s="93">
        <v>5709479.789141943</v>
      </c>
      <c r="I174" s="93">
        <v>5964029</v>
      </c>
      <c r="J174" s="93">
        <v>6168118.457030815</v>
      </c>
      <c r="K174" s="93">
        <v>6338230.640271618</v>
      </c>
      <c r="L174" s="93">
        <v>6490431.880491334</v>
      </c>
    </row>
    <row r="175" spans="1:12" ht="15.75">
      <c r="A175" s="5"/>
      <c r="B175" s="3"/>
      <c r="C175" s="3"/>
      <c r="D175" s="3"/>
      <c r="E175" s="3"/>
      <c r="F175" s="63"/>
      <c r="G175" s="63"/>
      <c r="H175" s="93"/>
      <c r="I175" s="93"/>
      <c r="J175" s="93"/>
      <c r="K175" s="93"/>
      <c r="L175" s="93"/>
    </row>
    <row r="176" spans="1:12" ht="15.75">
      <c r="A176" s="5"/>
      <c r="B176" s="3"/>
      <c r="C176" s="3" t="s">
        <v>17</v>
      </c>
      <c r="D176" s="3"/>
      <c r="E176" s="3"/>
      <c r="F176" s="63"/>
      <c r="G176" s="63"/>
      <c r="H176" s="63"/>
      <c r="I176" s="63"/>
      <c r="J176" s="63"/>
      <c r="K176" s="63"/>
      <c r="L176" s="63"/>
    </row>
    <row r="177" spans="1:12" ht="15.75">
      <c r="A177" s="5"/>
      <c r="B177" s="3"/>
      <c r="C177" s="3"/>
      <c r="D177" s="3" t="s">
        <v>18</v>
      </c>
      <c r="E177" s="3"/>
      <c r="F177" s="37">
        <v>1838725</v>
      </c>
      <c r="G177" s="37">
        <v>1809866.9530108913</v>
      </c>
      <c r="H177" s="93">
        <v>1829966.5844335894</v>
      </c>
      <c r="I177" s="93">
        <v>1864545.1547123664</v>
      </c>
      <c r="J177" s="93">
        <v>1907765.0997008872</v>
      </c>
      <c r="K177" s="93">
        <v>1914625.0253284855</v>
      </c>
      <c r="L177" s="93">
        <v>1917697.09814183</v>
      </c>
    </row>
    <row r="178" spans="1:12" ht="15.75">
      <c r="A178" s="5"/>
      <c r="B178" s="3"/>
      <c r="C178" s="3"/>
      <c r="D178" s="3" t="s">
        <v>19</v>
      </c>
      <c r="E178" s="3"/>
      <c r="F178" s="37"/>
      <c r="G178" s="37"/>
      <c r="H178" s="37"/>
      <c r="I178" s="37"/>
      <c r="J178" s="37"/>
      <c r="K178" s="37"/>
      <c r="L178" s="37"/>
    </row>
    <row r="179" spans="1:12" ht="14.25" customHeight="1">
      <c r="A179" s="5"/>
      <c r="B179" s="3"/>
      <c r="C179" s="3"/>
      <c r="D179" s="3"/>
      <c r="E179" s="3" t="s">
        <v>20</v>
      </c>
      <c r="F179" s="37">
        <v>2219845</v>
      </c>
      <c r="G179" s="37">
        <v>2155915.4989237445</v>
      </c>
      <c r="H179" s="93">
        <v>2213166.1672235043</v>
      </c>
      <c r="I179" s="93">
        <v>2303749.662257921</v>
      </c>
      <c r="J179" s="93">
        <v>2384652.6198679185</v>
      </c>
      <c r="K179" s="93">
        <v>2449672.4386059064</v>
      </c>
      <c r="L179" s="93">
        <v>2509117.115662584</v>
      </c>
    </row>
    <row r="180" spans="1:12" ht="15.75">
      <c r="A180" s="5"/>
      <c r="B180" s="3"/>
      <c r="C180" s="3"/>
      <c r="D180" s="3" t="s">
        <v>97</v>
      </c>
      <c r="E180" s="3"/>
      <c r="F180" s="37">
        <v>1484600</v>
      </c>
      <c r="G180" s="37">
        <v>1583548.857256557</v>
      </c>
      <c r="H180" s="93">
        <v>1666347.0374848498</v>
      </c>
      <c r="I180" s="93">
        <v>1795734.2910289802</v>
      </c>
      <c r="J180" s="93">
        <v>1875700.737462009</v>
      </c>
      <c r="K180" s="93">
        <v>1973933.176337226</v>
      </c>
      <c r="L180" s="93">
        <v>2063617.6666869202</v>
      </c>
    </row>
    <row r="181" spans="1:12" ht="15.75">
      <c r="A181" s="5"/>
      <c r="B181" s="3"/>
      <c r="C181" s="3"/>
      <c r="D181" s="3"/>
      <c r="E181" s="3"/>
      <c r="F181" s="63"/>
      <c r="G181" s="63"/>
      <c r="H181" s="63"/>
      <c r="I181" s="63"/>
      <c r="J181" s="63"/>
      <c r="K181" s="63"/>
      <c r="L181" s="63"/>
    </row>
    <row r="182" spans="1:12" s="25" customFormat="1" ht="18.75">
      <c r="A182" s="19"/>
      <c r="C182" s="3" t="s">
        <v>21</v>
      </c>
      <c r="D182" s="3"/>
      <c r="E182" s="3"/>
      <c r="F182" s="64">
        <v>29963083</v>
      </c>
      <c r="G182" s="64">
        <v>29996385.455087528</v>
      </c>
      <c r="H182" s="95">
        <v>30862052.914280772</v>
      </c>
      <c r="I182" s="95">
        <v>32237995.17837442</v>
      </c>
      <c r="J182" s="95">
        <v>33341180.848815218</v>
      </c>
      <c r="K182" s="95">
        <v>34260706.16363037</v>
      </c>
      <c r="L182" s="95">
        <v>35083415.57022343</v>
      </c>
    </row>
    <row r="183" spans="1:12" ht="18.75">
      <c r="A183" s="19"/>
      <c r="B183" s="21"/>
      <c r="C183" s="3" t="s">
        <v>96</v>
      </c>
      <c r="D183" s="3"/>
      <c r="E183" s="3"/>
      <c r="F183" s="37">
        <v>349578</v>
      </c>
      <c r="G183" s="37">
        <v>355230.6468254563</v>
      </c>
      <c r="H183" s="94">
        <v>360886.0045486094</v>
      </c>
      <c r="I183" s="94">
        <v>364730.72622895084</v>
      </c>
      <c r="J183" s="94">
        <v>366822.9517329256</v>
      </c>
      <c r="K183" s="94">
        <v>366740.59388264985</v>
      </c>
      <c r="L183" s="94">
        <v>365617.1284892843</v>
      </c>
    </row>
    <row r="184" spans="1:6" ht="18.75">
      <c r="A184" s="19"/>
      <c r="B184" s="21"/>
      <c r="C184" s="3"/>
      <c r="D184" s="3"/>
      <c r="E184" s="3"/>
      <c r="F184" s="37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35"/>
      <c r="L185" s="35"/>
    </row>
    <row r="186" spans="1:12" ht="16.5" thickBot="1">
      <c r="A186" s="5"/>
      <c r="B186" s="17" t="s">
        <v>156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49">
        <v>220659500</v>
      </c>
      <c r="G187" s="49">
        <v>224308900</v>
      </c>
      <c r="H187" s="49">
        <v>224291000</v>
      </c>
      <c r="I187" s="49">
        <v>242082000</v>
      </c>
      <c r="J187" s="49">
        <v>258900000</v>
      </c>
      <c r="K187" s="49">
        <v>273199000</v>
      </c>
      <c r="L187" s="49">
        <v>287518000</v>
      </c>
    </row>
    <row r="188" spans="1:12" ht="15.75">
      <c r="A188" s="5"/>
      <c r="B188" s="24"/>
      <c r="C188" s="24" t="s">
        <v>139</v>
      </c>
      <c r="D188" s="24"/>
      <c r="E188" s="24"/>
      <c r="F188" s="42">
        <v>219801800</v>
      </c>
      <c r="G188" s="42">
        <v>222897100</v>
      </c>
      <c r="H188" s="42">
        <v>222249000</v>
      </c>
      <c r="I188" s="42">
        <v>239188000</v>
      </c>
      <c r="J188" s="42">
        <v>255018000</v>
      </c>
      <c r="K188" s="42">
        <v>268088000</v>
      </c>
      <c r="L188" s="42">
        <v>280932000</v>
      </c>
    </row>
    <row r="189" spans="1:12" ht="15.75">
      <c r="A189" s="5"/>
      <c r="B189" s="24"/>
      <c r="C189" s="23"/>
      <c r="D189" s="24"/>
      <c r="E189" s="24"/>
      <c r="F189" s="33"/>
      <c r="G189" s="33"/>
      <c r="H189" s="42"/>
      <c r="I189" s="42"/>
      <c r="J189" s="42"/>
      <c r="K189" s="42"/>
      <c r="L189" s="42"/>
    </row>
    <row r="190" spans="1:12" ht="15.75">
      <c r="A190" s="5"/>
      <c r="B190" s="24"/>
      <c r="C190" s="24" t="s">
        <v>73</v>
      </c>
      <c r="D190" s="24"/>
      <c r="E190" s="24"/>
      <c r="F190" s="42">
        <v>217393300</v>
      </c>
      <c r="G190" s="42">
        <v>220198400</v>
      </c>
      <c r="H190" s="51">
        <v>219655000</v>
      </c>
      <c r="I190" s="51">
        <v>236523000</v>
      </c>
      <c r="J190" s="51">
        <v>252206000</v>
      </c>
      <c r="K190" s="51">
        <v>265206000</v>
      </c>
      <c r="L190" s="51">
        <v>277974000</v>
      </c>
    </row>
    <row r="191" spans="1:12" ht="15.75">
      <c r="A191" s="5"/>
      <c r="B191" s="24"/>
      <c r="C191" s="24" t="s">
        <v>129</v>
      </c>
      <c r="D191" s="24"/>
      <c r="E191" s="24"/>
      <c r="F191" s="42">
        <v>2389100</v>
      </c>
      <c r="G191" s="42">
        <v>2693500</v>
      </c>
      <c r="H191" s="34">
        <v>2574000</v>
      </c>
      <c r="I191" s="34">
        <v>2644000</v>
      </c>
      <c r="J191" s="42">
        <v>2790000</v>
      </c>
      <c r="K191" s="42">
        <v>2860000</v>
      </c>
      <c r="L191" s="42">
        <v>2935000</v>
      </c>
    </row>
    <row r="192" spans="1:12" ht="15.75">
      <c r="A192" s="5"/>
      <c r="B192" s="24"/>
      <c r="C192" s="24" t="s">
        <v>140</v>
      </c>
      <c r="D192" s="24"/>
      <c r="E192" s="24"/>
      <c r="F192" s="42">
        <v>19400</v>
      </c>
      <c r="G192" s="42">
        <v>5200</v>
      </c>
      <c r="H192" s="34">
        <v>20000</v>
      </c>
      <c r="I192" s="34">
        <v>21000</v>
      </c>
      <c r="J192" s="42">
        <v>22000</v>
      </c>
      <c r="K192" s="42">
        <v>22000</v>
      </c>
      <c r="L192" s="42">
        <v>23000</v>
      </c>
    </row>
    <row r="193" spans="1:12" ht="15.75">
      <c r="A193" s="5"/>
      <c r="B193" s="24"/>
      <c r="C193" s="24"/>
      <c r="D193" s="24"/>
      <c r="E193" s="24"/>
      <c r="F193" s="42"/>
      <c r="G193" s="42"/>
      <c r="H193" s="82"/>
      <c r="I193" s="82"/>
      <c r="J193" s="82"/>
      <c r="K193" s="82"/>
      <c r="L193" s="42"/>
    </row>
    <row r="194" spans="1:12" ht="15.75">
      <c r="A194" s="5"/>
      <c r="B194" s="24"/>
      <c r="C194" s="24" t="s">
        <v>66</v>
      </c>
      <c r="D194" s="24"/>
      <c r="E194" s="24"/>
      <c r="F194" s="42">
        <v>857000</v>
      </c>
      <c r="G194" s="42">
        <v>1411300</v>
      </c>
      <c r="H194" s="34">
        <v>2041000</v>
      </c>
      <c r="I194" s="34">
        <v>2893000</v>
      </c>
      <c r="J194" s="34">
        <v>3881000</v>
      </c>
      <c r="K194" s="34">
        <v>5110000</v>
      </c>
      <c r="L194" s="42">
        <v>6584000</v>
      </c>
    </row>
    <row r="195" spans="1:12" ht="15.75">
      <c r="A195" s="5"/>
      <c r="B195" s="24"/>
      <c r="C195" s="24" t="s">
        <v>141</v>
      </c>
      <c r="D195" s="24"/>
      <c r="E195" s="24"/>
      <c r="F195" s="42">
        <v>700</v>
      </c>
      <c r="G195" s="42">
        <v>500</v>
      </c>
      <c r="H195" s="34">
        <v>1000</v>
      </c>
      <c r="I195" s="34">
        <v>1000</v>
      </c>
      <c r="J195" s="42">
        <v>1000</v>
      </c>
      <c r="K195" s="42">
        <v>1000</v>
      </c>
      <c r="L195" s="42">
        <v>2000</v>
      </c>
    </row>
    <row r="196" spans="1:12" ht="15.75">
      <c r="A196" s="5"/>
      <c r="B196" s="24"/>
      <c r="C196" s="24"/>
      <c r="D196" s="24"/>
      <c r="E196" s="24"/>
      <c r="F196" s="42"/>
      <c r="G196" s="42"/>
      <c r="H196" s="83"/>
      <c r="I196" s="83"/>
      <c r="J196" s="83"/>
      <c r="K196" s="83"/>
      <c r="L196" s="83"/>
    </row>
    <row r="197" spans="1:12" ht="15.75" customHeight="1">
      <c r="A197" s="5"/>
      <c r="B197" s="24"/>
      <c r="C197" s="24" t="s">
        <v>99</v>
      </c>
      <c r="D197" s="24"/>
      <c r="E197" s="24"/>
      <c r="F197" s="42">
        <v>186954500</v>
      </c>
      <c r="G197" s="42">
        <v>182436300</v>
      </c>
      <c r="H197" s="34">
        <v>174770000</v>
      </c>
      <c r="I197" s="34">
        <v>180266000</v>
      </c>
      <c r="J197" s="34">
        <v>183656000</v>
      </c>
      <c r="K197" s="34">
        <v>183974000</v>
      </c>
      <c r="L197" s="42">
        <v>183140000</v>
      </c>
    </row>
    <row r="198" spans="1:12" ht="15.75">
      <c r="A198" s="5"/>
      <c r="B198" s="24"/>
      <c r="C198" s="24" t="s">
        <v>76</v>
      </c>
      <c r="D198" s="24"/>
      <c r="E198" s="24"/>
      <c r="F198" s="42">
        <v>30438800</v>
      </c>
      <c r="G198" s="42">
        <v>37762100</v>
      </c>
      <c r="H198" s="34">
        <v>44885000</v>
      </c>
      <c r="I198" s="34">
        <v>56257000</v>
      </c>
      <c r="J198" s="34">
        <v>68550000</v>
      </c>
      <c r="K198" s="34">
        <v>81232000</v>
      </c>
      <c r="L198" s="42">
        <v>94834000</v>
      </c>
    </row>
    <row r="199" spans="1:12" ht="15.75">
      <c r="A199" s="5"/>
      <c r="B199" s="24"/>
      <c r="C199" s="24"/>
      <c r="D199" s="24"/>
      <c r="E199" s="24"/>
      <c r="F199" s="42"/>
      <c r="G199" s="42"/>
      <c r="H199" s="34"/>
      <c r="I199" s="34"/>
      <c r="J199" s="42"/>
      <c r="K199" s="42"/>
      <c r="L199" s="42"/>
    </row>
    <row r="200" spans="1:12" ht="15.75">
      <c r="A200" s="5"/>
      <c r="B200" s="24"/>
      <c r="C200" s="24" t="s">
        <v>158</v>
      </c>
      <c r="D200" s="24"/>
      <c r="E200" s="24"/>
      <c r="F200" s="42">
        <v>1808500</v>
      </c>
      <c r="G200" s="42">
        <v>1862000</v>
      </c>
      <c r="H200" s="34">
        <v>1916900</v>
      </c>
      <c r="I200" s="34">
        <v>1967900</v>
      </c>
      <c r="J200" s="34">
        <v>2015700</v>
      </c>
      <c r="K200" s="34">
        <v>2060900</v>
      </c>
      <c r="L200" s="34">
        <v>2103500</v>
      </c>
    </row>
    <row r="201" spans="1:12" ht="15.75">
      <c r="A201" s="5"/>
      <c r="B201" s="24"/>
      <c r="C201" s="24"/>
      <c r="D201" s="24"/>
      <c r="E201" s="24"/>
      <c r="F201" s="42"/>
      <c r="G201" s="42"/>
      <c r="H201" s="34"/>
      <c r="I201" s="34"/>
      <c r="J201" s="42"/>
      <c r="K201" s="42"/>
      <c r="L201" s="42"/>
    </row>
    <row r="202" spans="1:12" ht="15.75">
      <c r="A202" s="5"/>
      <c r="B202" s="24"/>
      <c r="C202" s="24" t="s">
        <v>121</v>
      </c>
      <c r="D202" s="24"/>
      <c r="E202" s="24"/>
      <c r="F202" s="42">
        <v>1683600</v>
      </c>
      <c r="G202" s="42">
        <v>1745300</v>
      </c>
      <c r="H202" s="34">
        <v>1807200</v>
      </c>
      <c r="I202" s="34">
        <v>1864500</v>
      </c>
      <c r="J202" s="42">
        <v>1917900</v>
      </c>
      <c r="K202" s="42">
        <v>1968400</v>
      </c>
      <c r="L202" s="42">
        <v>2011700</v>
      </c>
    </row>
    <row r="203" spans="1:12" ht="15.75">
      <c r="A203" s="5"/>
      <c r="B203" s="24"/>
      <c r="C203" s="24"/>
      <c r="D203" s="24"/>
      <c r="E203" s="24" t="s">
        <v>122</v>
      </c>
      <c r="F203" s="42">
        <v>881000</v>
      </c>
      <c r="G203" s="42">
        <v>912500</v>
      </c>
      <c r="H203" s="34">
        <v>944200</v>
      </c>
      <c r="I203" s="34">
        <v>973200</v>
      </c>
      <c r="J203" s="42">
        <v>1000000</v>
      </c>
      <c r="K203" s="42">
        <v>1025400</v>
      </c>
      <c r="L203" s="42">
        <v>1047300</v>
      </c>
    </row>
    <row r="204" spans="1:12" ht="15.75">
      <c r="A204" s="5"/>
      <c r="B204" s="24"/>
      <c r="C204" s="24"/>
      <c r="D204" s="24"/>
      <c r="E204" s="24" t="s">
        <v>123</v>
      </c>
      <c r="F204" s="42">
        <v>802600</v>
      </c>
      <c r="G204" s="42">
        <v>832800</v>
      </c>
      <c r="H204" s="34">
        <v>863000</v>
      </c>
      <c r="I204" s="34">
        <v>891300</v>
      </c>
      <c r="J204" s="42">
        <v>917900</v>
      </c>
      <c r="K204" s="42">
        <v>943000</v>
      </c>
      <c r="L204" s="42">
        <v>964400</v>
      </c>
    </row>
    <row r="205" spans="1:12" ht="9.75" customHeight="1">
      <c r="A205" s="5"/>
      <c r="B205" s="3"/>
      <c r="C205" s="3"/>
      <c r="D205" s="3"/>
      <c r="E205" s="3"/>
      <c r="F205" s="45"/>
      <c r="G205" s="45"/>
      <c r="H205"/>
      <c r="I205"/>
      <c r="J205" s="45"/>
      <c r="K205" s="45"/>
      <c r="L205" s="45"/>
    </row>
    <row r="206" spans="1:12" ht="15.75">
      <c r="A206" s="5"/>
      <c r="B206" s="24"/>
      <c r="C206" s="24" t="s">
        <v>83</v>
      </c>
      <c r="D206" s="24"/>
      <c r="E206" s="24"/>
      <c r="F206" s="42">
        <v>696000</v>
      </c>
      <c r="G206" s="42">
        <v>817300</v>
      </c>
      <c r="H206" s="34">
        <v>940300</v>
      </c>
      <c r="I206" s="34">
        <v>1057900</v>
      </c>
      <c r="J206" s="42">
        <v>1169900</v>
      </c>
      <c r="K206" s="42">
        <v>1277400</v>
      </c>
      <c r="L206" s="42">
        <v>1380200</v>
      </c>
    </row>
    <row r="207" spans="1:12" ht="15.75">
      <c r="A207" s="5"/>
      <c r="B207" s="24"/>
      <c r="C207" s="24"/>
      <c r="D207" s="24"/>
      <c r="E207" s="24" t="s">
        <v>84</v>
      </c>
      <c r="F207" s="42">
        <v>342500</v>
      </c>
      <c r="G207" s="42">
        <v>403300</v>
      </c>
      <c r="H207" s="84">
        <v>465400</v>
      </c>
      <c r="I207" s="84">
        <v>524800</v>
      </c>
      <c r="J207" s="42">
        <v>581500</v>
      </c>
      <c r="K207" s="42">
        <v>636300</v>
      </c>
      <c r="L207" s="42">
        <v>688900</v>
      </c>
    </row>
    <row r="208" spans="1:12" ht="15.75">
      <c r="A208" s="5"/>
      <c r="B208" s="24"/>
      <c r="C208" s="24"/>
      <c r="D208" s="24"/>
      <c r="E208" s="24" t="s">
        <v>85</v>
      </c>
      <c r="F208" s="42">
        <v>353500</v>
      </c>
      <c r="G208" s="42">
        <v>414000</v>
      </c>
      <c r="H208" s="84">
        <v>474900</v>
      </c>
      <c r="I208" s="84">
        <v>533100</v>
      </c>
      <c r="J208" s="42">
        <v>588400</v>
      </c>
      <c r="K208" s="42">
        <v>641100</v>
      </c>
      <c r="L208" s="42">
        <v>691300</v>
      </c>
    </row>
    <row r="209" spans="1:12" ht="9.75" customHeight="1">
      <c r="A209" s="5"/>
      <c r="B209" s="3"/>
      <c r="C209" s="3"/>
      <c r="D209" s="3"/>
      <c r="E209" s="3"/>
      <c r="F209" s="45"/>
      <c r="G209" s="45"/>
      <c r="H209"/>
      <c r="I209"/>
      <c r="J209" s="45"/>
      <c r="K209" s="45"/>
      <c r="L209" s="45"/>
    </row>
    <row r="210" spans="1:12" ht="15.75">
      <c r="A210" s="5"/>
      <c r="B210" s="24"/>
      <c r="C210" s="24" t="s">
        <v>51</v>
      </c>
      <c r="D210" s="24"/>
      <c r="E210" s="24"/>
      <c r="F210" s="42">
        <v>594500</v>
      </c>
      <c r="G210" s="42">
        <v>703500</v>
      </c>
      <c r="H210" s="34">
        <v>819800</v>
      </c>
      <c r="I210" s="34">
        <v>938400</v>
      </c>
      <c r="J210" s="42">
        <v>1055600</v>
      </c>
      <c r="K210" s="42">
        <v>1171900</v>
      </c>
      <c r="L210" s="42">
        <v>1287200</v>
      </c>
    </row>
    <row r="211" spans="1:12" ht="15.75">
      <c r="A211" s="5"/>
      <c r="B211" s="24"/>
      <c r="C211" s="24"/>
      <c r="D211" s="24"/>
      <c r="E211" s="24" t="s">
        <v>53</v>
      </c>
      <c r="F211" s="42">
        <v>299700</v>
      </c>
      <c r="G211" s="42">
        <v>354300</v>
      </c>
      <c r="H211" s="34">
        <v>412900</v>
      </c>
      <c r="I211" s="34">
        <v>472100</v>
      </c>
      <c r="J211" s="42">
        <v>530500</v>
      </c>
      <c r="K211" s="42">
        <v>588900</v>
      </c>
      <c r="L211" s="42">
        <v>647200</v>
      </c>
    </row>
    <row r="212" spans="1:12" ht="15.75">
      <c r="A212" s="5"/>
      <c r="B212" s="24"/>
      <c r="C212" s="24"/>
      <c r="D212" s="24"/>
      <c r="E212" s="24" t="s">
        <v>52</v>
      </c>
      <c r="F212" s="42">
        <v>294800</v>
      </c>
      <c r="G212" s="42">
        <v>349200</v>
      </c>
      <c r="H212" s="34">
        <v>406900</v>
      </c>
      <c r="I212" s="34">
        <v>466300</v>
      </c>
      <c r="J212" s="42">
        <v>525100</v>
      </c>
      <c r="K212" s="42">
        <v>583000</v>
      </c>
      <c r="L212" s="42">
        <v>640000</v>
      </c>
    </row>
    <row r="213" spans="1:12" ht="15.75">
      <c r="A213" s="5"/>
      <c r="B213" s="24"/>
      <c r="C213" s="24"/>
      <c r="D213" s="24"/>
      <c r="E213" s="24"/>
      <c r="F213" s="45"/>
      <c r="G213" s="45"/>
      <c r="H213"/>
      <c r="I213"/>
      <c r="J213" s="45"/>
      <c r="K213" s="45"/>
      <c r="L213" s="45"/>
    </row>
    <row r="214" spans="1:12" ht="15.75">
      <c r="A214" s="5"/>
      <c r="B214" s="24"/>
      <c r="C214" s="24" t="s">
        <v>115</v>
      </c>
      <c r="D214" s="24"/>
      <c r="E214" s="24"/>
      <c r="F214" s="42">
        <v>3080</v>
      </c>
      <c r="G214" s="42">
        <v>4240</v>
      </c>
      <c r="H214" s="34">
        <v>5540</v>
      </c>
      <c r="I214" s="34">
        <v>7150</v>
      </c>
      <c r="J214" s="42">
        <v>9320</v>
      </c>
      <c r="K214" s="42">
        <v>11950</v>
      </c>
      <c r="L214" s="42">
        <v>14880</v>
      </c>
    </row>
    <row r="215" spans="1:12" ht="15.75">
      <c r="A215" s="5"/>
      <c r="B215" s="24"/>
      <c r="C215" s="24"/>
      <c r="D215" s="24"/>
      <c r="E215" s="24"/>
      <c r="F215" s="45"/>
      <c r="G215" s="45"/>
      <c r="H215"/>
      <c r="I215"/>
      <c r="J215" s="45"/>
      <c r="K215" s="45"/>
      <c r="L215" s="45"/>
    </row>
    <row r="216" spans="1:12" ht="15.75">
      <c r="A216" s="5"/>
      <c r="B216" s="24"/>
      <c r="C216" s="24" t="s">
        <v>54</v>
      </c>
      <c r="D216" s="24"/>
      <c r="E216" s="24"/>
      <c r="F216" s="42">
        <v>111000</v>
      </c>
      <c r="G216" s="42">
        <v>104500</v>
      </c>
      <c r="H216" s="34">
        <v>96700</v>
      </c>
      <c r="I216" s="34">
        <v>96600</v>
      </c>
      <c r="J216" s="42">
        <v>95700</v>
      </c>
      <c r="K216" s="42">
        <v>93400</v>
      </c>
      <c r="L216" s="42">
        <v>91000</v>
      </c>
    </row>
    <row r="217" spans="1:12" ht="15.75">
      <c r="A217" s="5"/>
      <c r="B217" s="24"/>
      <c r="C217" s="24"/>
      <c r="D217" s="24"/>
      <c r="E217" s="24" t="s">
        <v>55</v>
      </c>
      <c r="F217" s="42">
        <v>90600</v>
      </c>
      <c r="G217" s="42">
        <v>86200</v>
      </c>
      <c r="H217" s="34">
        <v>80600</v>
      </c>
      <c r="I217" s="34">
        <v>81400</v>
      </c>
      <c r="J217" s="42">
        <v>81400</v>
      </c>
      <c r="K217" s="42">
        <v>80100</v>
      </c>
      <c r="L217" s="42">
        <v>78700</v>
      </c>
    </row>
    <row r="218" spans="1:12" ht="15.75">
      <c r="A218" s="5"/>
      <c r="B218" s="24"/>
      <c r="C218" s="24"/>
      <c r="D218" s="24"/>
      <c r="E218" s="24" t="s">
        <v>56</v>
      </c>
      <c r="F218" s="42">
        <v>133300</v>
      </c>
      <c r="G218" s="42">
        <v>124500</v>
      </c>
      <c r="H218" s="34">
        <v>114200</v>
      </c>
      <c r="I218" s="34">
        <v>113300</v>
      </c>
      <c r="J218" s="42">
        <v>111300</v>
      </c>
      <c r="K218" s="42">
        <v>107900</v>
      </c>
      <c r="L218" s="42">
        <v>104300</v>
      </c>
    </row>
    <row r="219" spans="1:12" ht="15.75">
      <c r="A219" s="5"/>
      <c r="B219" s="24"/>
      <c r="C219" s="24"/>
      <c r="D219" s="24"/>
      <c r="E219" s="24"/>
      <c r="F219" s="45"/>
      <c r="G219" s="45"/>
      <c r="H219" s="85"/>
      <c r="I219" s="85"/>
      <c r="J219" s="85"/>
      <c r="K219" s="85"/>
      <c r="L219" s="85"/>
    </row>
    <row r="220" spans="1:12" ht="15.75">
      <c r="A220" s="5"/>
      <c r="B220" s="24"/>
      <c r="C220" s="24" t="s">
        <v>57</v>
      </c>
      <c r="D220" s="24"/>
      <c r="E220" s="24"/>
      <c r="F220" s="42">
        <v>43500</v>
      </c>
      <c r="G220" s="42">
        <v>46000</v>
      </c>
      <c r="H220" s="34">
        <v>47500</v>
      </c>
      <c r="I220" s="34">
        <v>53000</v>
      </c>
      <c r="J220" s="42">
        <v>58400</v>
      </c>
      <c r="K220" s="42">
        <v>63400</v>
      </c>
      <c r="L220" s="42">
        <v>68500</v>
      </c>
    </row>
    <row r="221" spans="1:12" ht="15.75">
      <c r="A221" s="5"/>
      <c r="B221" s="24"/>
      <c r="C221" s="24"/>
      <c r="D221" s="24"/>
      <c r="E221" s="24" t="s">
        <v>98</v>
      </c>
      <c r="F221" s="42">
        <v>36200</v>
      </c>
      <c r="G221" s="42">
        <v>38500</v>
      </c>
      <c r="H221" s="34">
        <v>40100</v>
      </c>
      <c r="I221" s="34">
        <v>44900</v>
      </c>
      <c r="J221" s="42">
        <v>49800</v>
      </c>
      <c r="K221" s="42">
        <v>54400</v>
      </c>
      <c r="L221" s="42">
        <v>59100</v>
      </c>
    </row>
    <row r="222" spans="1:12" ht="15.75">
      <c r="A222" s="5"/>
      <c r="B222" s="24"/>
      <c r="C222" s="24"/>
      <c r="D222" s="24"/>
      <c r="E222" s="24" t="s">
        <v>58</v>
      </c>
      <c r="F222" s="42">
        <v>50700</v>
      </c>
      <c r="G222" s="42">
        <v>53300</v>
      </c>
      <c r="H222" s="34">
        <v>54800</v>
      </c>
      <c r="I222" s="34">
        <v>60900</v>
      </c>
      <c r="J222" s="42">
        <v>66900</v>
      </c>
      <c r="K222" s="42">
        <v>72300</v>
      </c>
      <c r="L222" s="42">
        <v>77900</v>
      </c>
    </row>
    <row r="223" spans="1:12" ht="15.75">
      <c r="A223" s="5"/>
      <c r="B223" s="24"/>
      <c r="C223" s="24"/>
      <c r="D223" s="24"/>
      <c r="E223" s="24"/>
      <c r="F223" s="45"/>
      <c r="G223" s="45"/>
      <c r="H223" s="85"/>
      <c r="I223" s="85"/>
      <c r="J223" s="85"/>
      <c r="K223" s="85"/>
      <c r="L223" s="85"/>
    </row>
    <row r="224" spans="1:12" ht="15.75">
      <c r="A224" s="5"/>
      <c r="B224" s="24"/>
      <c r="C224" s="24" t="s">
        <v>59</v>
      </c>
      <c r="D224" s="24"/>
      <c r="E224" s="24"/>
      <c r="F224" s="42">
        <v>1430</v>
      </c>
      <c r="G224" s="42">
        <v>1980</v>
      </c>
      <c r="H224" s="34">
        <v>2470</v>
      </c>
      <c r="I224" s="34">
        <v>3050</v>
      </c>
      <c r="J224" s="42">
        <v>3640</v>
      </c>
      <c r="K224" s="42">
        <v>4310</v>
      </c>
      <c r="L224" s="42">
        <v>5060</v>
      </c>
    </row>
    <row r="225" spans="1:12" ht="15.75">
      <c r="A225" s="5"/>
      <c r="B225" s="24"/>
      <c r="C225" s="24"/>
      <c r="D225" s="24"/>
      <c r="E225" s="24" t="s">
        <v>60</v>
      </c>
      <c r="F225" s="42">
        <v>1320</v>
      </c>
      <c r="G225" s="42">
        <v>1820</v>
      </c>
      <c r="H225" s="34">
        <v>2260</v>
      </c>
      <c r="I225" s="34">
        <v>2780</v>
      </c>
      <c r="J225" s="42">
        <v>3300</v>
      </c>
      <c r="K225" s="42">
        <v>3890</v>
      </c>
      <c r="L225" s="42">
        <v>4550</v>
      </c>
    </row>
    <row r="226" spans="1:12" ht="15.75">
      <c r="A226" s="5"/>
      <c r="B226" s="24"/>
      <c r="C226" s="24"/>
      <c r="D226" s="24"/>
      <c r="E226" s="24" t="s">
        <v>86</v>
      </c>
      <c r="F226" s="42">
        <v>1540</v>
      </c>
      <c r="G226" s="42">
        <v>2140</v>
      </c>
      <c r="H226" s="34">
        <v>2680</v>
      </c>
      <c r="I226" s="34">
        <v>3330</v>
      </c>
      <c r="J226" s="42">
        <v>3980</v>
      </c>
      <c r="K226" s="42">
        <v>4740</v>
      </c>
      <c r="L226" s="42">
        <v>5570</v>
      </c>
    </row>
    <row r="227" spans="1:12" ht="15.75">
      <c r="A227" s="5"/>
      <c r="B227" s="24"/>
      <c r="C227" s="24"/>
      <c r="D227" s="24"/>
      <c r="E227" s="24"/>
      <c r="F227" s="45"/>
      <c r="G227" s="45"/>
      <c r="H227" s="86"/>
      <c r="I227" s="86"/>
      <c r="J227" s="86"/>
      <c r="K227" s="86"/>
      <c r="L227" s="45"/>
    </row>
    <row r="228" spans="1:12" ht="15.75">
      <c r="A228" s="5"/>
      <c r="B228" s="24"/>
      <c r="C228" s="24" t="s">
        <v>116</v>
      </c>
      <c r="D228" s="24"/>
      <c r="E228" s="24"/>
      <c r="F228" s="42">
        <v>1240</v>
      </c>
      <c r="G228" s="42">
        <v>1590</v>
      </c>
      <c r="H228" s="34">
        <v>2030</v>
      </c>
      <c r="I228" s="34">
        <v>2450</v>
      </c>
      <c r="J228" s="42">
        <v>2910</v>
      </c>
      <c r="K228" s="42">
        <v>3440</v>
      </c>
      <c r="L228" s="42">
        <v>4020</v>
      </c>
    </row>
    <row r="229" spans="1:12" ht="15.75">
      <c r="A229" s="5"/>
      <c r="B229" s="24"/>
      <c r="C229" s="24"/>
      <c r="D229" s="24"/>
      <c r="E229" s="24"/>
      <c r="F229" s="45"/>
      <c r="G229" s="45"/>
      <c r="H229"/>
      <c r="I229"/>
      <c r="J229" s="45"/>
      <c r="K229" s="45"/>
      <c r="L229" s="45"/>
    </row>
    <row r="230" spans="1:12" ht="15.75">
      <c r="A230" s="5"/>
      <c r="B230" s="24"/>
      <c r="C230" s="24" t="s">
        <v>63</v>
      </c>
      <c r="D230" s="24"/>
      <c r="E230" s="24"/>
      <c r="F230" s="46">
        <v>1.0008659</v>
      </c>
      <c r="G230" s="46">
        <v>1.0007253657045467</v>
      </c>
      <c r="H230" s="87">
        <v>1.0003891334939599</v>
      </c>
      <c r="I230" s="87">
        <v>1.0002297882609956</v>
      </c>
      <c r="J230" s="87">
        <v>1.000002859418157</v>
      </c>
      <c r="K230" s="87">
        <v>0.9997745220877472</v>
      </c>
      <c r="L230" s="46">
        <v>0.9995258198309586</v>
      </c>
    </row>
    <row r="231" spans="1:12" ht="15.75">
      <c r="A231" s="5"/>
      <c r="C231" s="24" t="s">
        <v>64</v>
      </c>
      <c r="D231" s="24"/>
      <c r="E231" s="24"/>
      <c r="F231" s="46">
        <v>1.0044739367830893</v>
      </c>
      <c r="G231" s="46">
        <v>1.0052692416</v>
      </c>
      <c r="H231" s="88">
        <v>1.0043</v>
      </c>
      <c r="I231" s="88">
        <v>1.0039</v>
      </c>
      <c r="J231" s="88">
        <v>1.0035</v>
      </c>
      <c r="K231" s="88">
        <v>1.0032</v>
      </c>
      <c r="L231" s="46">
        <v>1.0029000000000001</v>
      </c>
    </row>
    <row r="232" spans="1:12" s="25" customFormat="1" ht="14.25" customHeight="1">
      <c r="A232" s="19"/>
      <c r="C232" s="24" t="s">
        <v>65</v>
      </c>
      <c r="D232" s="24"/>
      <c r="E232" s="24"/>
      <c r="F232" s="46">
        <v>1.0019878570150427</v>
      </c>
      <c r="G232" s="46">
        <v>1.0087066725</v>
      </c>
      <c r="H232" s="87">
        <v>1.004</v>
      </c>
      <c r="I232" s="87">
        <v>1.0047036999999999</v>
      </c>
      <c r="J232" s="87">
        <v>1.0044034</v>
      </c>
      <c r="K232" s="87">
        <v>1.0041031</v>
      </c>
      <c r="L232" s="46">
        <v>1.0038028</v>
      </c>
    </row>
    <row r="233" spans="1:12" s="25" customFormat="1" ht="14.25" customHeight="1">
      <c r="A233" s="19"/>
      <c r="C233" s="24"/>
      <c r="D233" s="24"/>
      <c r="E233" s="24"/>
      <c r="F233" s="45"/>
      <c r="G233" s="45"/>
      <c r="H233"/>
      <c r="I233"/>
      <c r="J233" s="45"/>
      <c r="K233" s="89"/>
      <c r="L233" s="45"/>
    </row>
    <row r="234" spans="1:12" s="25" customFormat="1" ht="14.25" customHeight="1">
      <c r="A234" s="19"/>
      <c r="C234" s="24" t="s">
        <v>132</v>
      </c>
      <c r="D234" s="24"/>
      <c r="E234" s="24"/>
      <c r="F234" s="45"/>
      <c r="G234" s="45"/>
      <c r="H234"/>
      <c r="I234"/>
      <c r="J234" s="45"/>
      <c r="K234" s="89"/>
      <c r="L234" s="45"/>
    </row>
    <row r="235" spans="1:12" s="25" customFormat="1" ht="14.25" customHeight="1">
      <c r="A235" s="19"/>
      <c r="C235" s="27"/>
      <c r="D235" s="24" t="s">
        <v>127</v>
      </c>
      <c r="E235" s="24"/>
      <c r="F235" s="42">
        <v>922100</v>
      </c>
      <c r="G235" s="42">
        <v>1028500</v>
      </c>
      <c r="H235" s="34">
        <v>853000</v>
      </c>
      <c r="I235" s="34">
        <v>870000</v>
      </c>
      <c r="J235" s="34">
        <v>962000</v>
      </c>
      <c r="K235" s="34">
        <v>982000</v>
      </c>
      <c r="L235" s="42">
        <v>997000</v>
      </c>
    </row>
    <row r="236" spans="1:12" s="25" customFormat="1" ht="14.25" customHeight="1">
      <c r="A236" s="19"/>
      <c r="C236" s="27"/>
      <c r="D236" s="24" t="s">
        <v>131</v>
      </c>
      <c r="E236" s="24"/>
      <c r="F236" s="42">
        <v>808000</v>
      </c>
      <c r="G236" s="34">
        <v>820000</v>
      </c>
      <c r="H236" s="34">
        <v>836000</v>
      </c>
      <c r="I236" s="34">
        <v>866000</v>
      </c>
      <c r="J236" s="34">
        <v>895000</v>
      </c>
      <c r="K236" s="34">
        <v>922000</v>
      </c>
      <c r="L236" s="42">
        <v>951000</v>
      </c>
    </row>
    <row r="237" spans="1:12" s="25" customFormat="1" ht="14.25" customHeight="1">
      <c r="A237" s="19"/>
      <c r="C237" s="27"/>
      <c r="D237" s="24" t="s">
        <v>130</v>
      </c>
      <c r="E237" s="24"/>
      <c r="F237" s="42">
        <v>489000</v>
      </c>
      <c r="G237" s="34">
        <v>477000</v>
      </c>
      <c r="H237" s="34">
        <v>513000</v>
      </c>
      <c r="I237" s="34">
        <v>526000</v>
      </c>
      <c r="J237" s="34">
        <v>542000</v>
      </c>
      <c r="K237" s="34">
        <v>556000</v>
      </c>
      <c r="L237" s="42">
        <v>573000</v>
      </c>
    </row>
    <row r="238" spans="1:12" s="25" customFormat="1" ht="14.25" customHeight="1">
      <c r="A238" s="19"/>
      <c r="C238" s="27"/>
      <c r="D238" s="24" t="s">
        <v>128</v>
      </c>
      <c r="E238" s="24"/>
      <c r="F238" s="42">
        <v>170000</v>
      </c>
      <c r="G238" s="34">
        <v>368000</v>
      </c>
      <c r="H238" s="34">
        <v>372000</v>
      </c>
      <c r="I238" s="34">
        <v>382000</v>
      </c>
      <c r="J238" s="34">
        <v>391000</v>
      </c>
      <c r="K238" s="34">
        <v>400000</v>
      </c>
      <c r="L238" s="42">
        <v>414000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2011-05-05, dnr VER 2010-434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49"/>
  <sheetViews>
    <sheetView workbookViewId="0" topLeftCell="A16">
      <selection activeCell="P63" sqref="P63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34" t="str">
        <f>Enkät!B46</f>
        <v>1:1 Garantipension till ålderspension</v>
      </c>
      <c r="B4" s="34"/>
      <c r="C4" s="34">
        <f>Enkät!F47</f>
        <v>19053871.079639602</v>
      </c>
      <c r="D4" s="34">
        <f>Enkät!G47</f>
        <v>18233926</v>
      </c>
      <c r="E4" s="34">
        <f>Enkät!H47</f>
        <v>18427500</v>
      </c>
      <c r="F4" s="34">
        <f>Enkät!I47</f>
        <v>18175200</v>
      </c>
      <c r="G4" s="34">
        <f>Enkät!J47</f>
        <v>17554900</v>
      </c>
      <c r="H4" s="34">
        <f>Enkät!K47</f>
        <v>17369800</v>
      </c>
      <c r="I4" s="34">
        <f>Enkät!L47</f>
        <v>17217400</v>
      </c>
    </row>
    <row r="5" spans="1:9" ht="12.75">
      <c r="A5" s="34" t="str">
        <f>Enkät!B77</f>
        <v>1:2 Efterlevandepensioner till vuxna</v>
      </c>
      <c r="B5" s="34"/>
      <c r="C5" s="34">
        <f>Enkät!F78</f>
        <v>15846882.07</v>
      </c>
      <c r="D5" s="34">
        <f>Enkät!G78</f>
        <v>15091258</v>
      </c>
      <c r="E5" s="34">
        <f>Enkät!H78</f>
        <v>14477400</v>
      </c>
      <c r="F5" s="34">
        <f>Enkät!I78</f>
        <v>14381300</v>
      </c>
      <c r="G5" s="34">
        <f>Enkät!J78</f>
        <v>14011600</v>
      </c>
      <c r="H5" s="34">
        <f>Enkät!K78</f>
        <v>13739600</v>
      </c>
      <c r="I5" s="34">
        <f>Enkät!L78</f>
        <v>13396400</v>
      </c>
    </row>
    <row r="6" spans="1:9" ht="12.75">
      <c r="A6" s="34" t="str">
        <f>Enkät!B116</f>
        <v>1:3 Bostadstillägg till pensionärer</v>
      </c>
      <c r="B6" s="34"/>
      <c r="C6" s="34">
        <f>Enkät!F117</f>
        <v>6906673.841737688</v>
      </c>
      <c r="D6" s="34">
        <f>Enkät!G117</f>
        <v>7091127.038739877</v>
      </c>
      <c r="E6" s="34">
        <f>Enkät!H117</f>
        <v>7474500</v>
      </c>
      <c r="F6" s="34">
        <f>Enkät!I117</f>
        <v>7178300</v>
      </c>
      <c r="G6" s="34">
        <f>Enkät!J117</f>
        <v>6869700</v>
      </c>
      <c r="H6" s="34">
        <f>Enkät!K117</f>
        <v>6657600</v>
      </c>
      <c r="I6" s="34">
        <f>Enkät!L117</f>
        <v>6446200</v>
      </c>
    </row>
    <row r="7" spans="1:9" ht="12.75">
      <c r="A7" s="34" t="str">
        <f>Enkät!B137</f>
        <v>1:4 Äldreförsörjningsstöd</v>
      </c>
      <c r="B7" s="34"/>
      <c r="C7" s="34">
        <f>Enkät!F138</f>
        <v>496998.5467861136</v>
      </c>
      <c r="D7" s="34">
        <f>Enkät!G138</f>
        <v>511445.58859897766</v>
      </c>
      <c r="E7" s="34">
        <f>Enkät!H138</f>
        <v>529100</v>
      </c>
      <c r="F7" s="34">
        <f>Enkät!I138</f>
        <v>556600</v>
      </c>
      <c r="G7" s="34">
        <f>Enkät!J138</f>
        <v>589300</v>
      </c>
      <c r="H7" s="34">
        <f>Enkät!K138</f>
        <v>625300</v>
      </c>
      <c r="I7" s="34">
        <f>Enkät!L138</f>
        <v>663400</v>
      </c>
    </row>
    <row r="8" spans="1:9" ht="12.75">
      <c r="A8" s="34" t="str">
        <f>Enkät!B153</f>
        <v>2:1.1 Pensionsmyndigheten</v>
      </c>
      <c r="B8" s="34"/>
      <c r="C8" s="34">
        <f>Enkät!F154</f>
        <v>0</v>
      </c>
      <c r="D8" s="34">
        <f>Enkät!G154</f>
        <v>544753</v>
      </c>
      <c r="E8" s="34">
        <f>Enkät!H154</f>
        <v>537600</v>
      </c>
      <c r="F8" s="34">
        <f>Enkät!I154</f>
        <v>552700</v>
      </c>
      <c r="G8" s="34">
        <f>Enkät!J154</f>
        <v>545700</v>
      </c>
      <c r="H8" s="34">
        <f>Enkät!K154</f>
        <v>552100</v>
      </c>
      <c r="I8" s="34">
        <f>Enkät!L154</f>
        <v>555300</v>
      </c>
    </row>
    <row r="9" spans="1:9" ht="12.75">
      <c r="A9" s="34" t="str">
        <f>Enkät!B186</f>
        <v>Ålderspensionssystemet vid sidan av statsbudgeten</v>
      </c>
      <c r="B9" s="34"/>
      <c r="C9" s="34">
        <f>Enkät!F187/1000000</f>
        <v>220.6595</v>
      </c>
      <c r="D9" s="34">
        <f>Enkät!G187/1000000</f>
        <v>224.3089</v>
      </c>
      <c r="E9" s="34">
        <f>Enkät!H187/1000000</f>
        <v>224.291</v>
      </c>
      <c r="F9" s="34">
        <f>Enkät!I187/1000000</f>
        <v>242.082</v>
      </c>
      <c r="G9" s="34">
        <f>Enkät!J187/1000000</f>
        <v>258.9</v>
      </c>
      <c r="H9" s="34">
        <f>Enkät!K187/1000000</f>
        <v>273.199</v>
      </c>
      <c r="I9" s="34">
        <f>Enkät!L187/1000000</f>
        <v>287.518</v>
      </c>
    </row>
    <row r="10" spans="1:9" ht="12.75">
      <c r="A10" s="34" t="str">
        <f>Enkät!B158</f>
        <v>1:5 Barnpension och efterlevandestöd</v>
      </c>
      <c r="B10" s="34"/>
      <c r="C10" s="34">
        <f>Enkät!F159</f>
        <v>1016304</v>
      </c>
      <c r="D10" s="34">
        <f>Enkät!G159</f>
        <v>964177</v>
      </c>
      <c r="E10" s="34">
        <f>Enkät!H159</f>
        <v>922700</v>
      </c>
      <c r="F10" s="34">
        <f>Enkät!I159</f>
        <v>914400</v>
      </c>
      <c r="G10" s="34">
        <f>Enkät!J159</f>
        <v>894400</v>
      </c>
      <c r="H10" s="34">
        <f>Enkät!K159</f>
        <v>891900</v>
      </c>
      <c r="I10" s="34">
        <f>Enkät!L159</f>
        <v>893200</v>
      </c>
    </row>
    <row r="11" spans="1:9" ht="12.75">
      <c r="A11" s="34" t="str">
        <f>Enkät!B172</f>
        <v>1:7 Pensionsrätt för barnår, anslag</v>
      </c>
      <c r="B11" s="34"/>
      <c r="C11" s="34">
        <f>Enkät!F173</f>
        <v>5077000</v>
      </c>
      <c r="D11" s="34">
        <f>Enkät!G173</f>
        <v>5279000</v>
      </c>
      <c r="E11" s="34">
        <f>Enkät!H173</f>
        <v>5345000</v>
      </c>
      <c r="F11" s="34">
        <f>Enkät!I173</f>
        <v>6382021</v>
      </c>
      <c r="G11" s="34">
        <f>Enkät!J173</f>
        <v>6480295.888761815</v>
      </c>
      <c r="H11" s="34">
        <f>Enkät!K173</f>
        <v>6823313.196468566</v>
      </c>
      <c r="I11" s="34">
        <f>Enkät!L173</f>
        <v>6490431.880491334</v>
      </c>
    </row>
    <row r="14" spans="1:9" ht="12.75">
      <c r="A14" t="s">
        <v>155</v>
      </c>
      <c r="B14" s="34"/>
      <c r="C14" s="34">
        <f aca="true" t="shared" si="0" ref="C14:H14">(C4+C5+C6+C7+C10+C11)/1000000</f>
        <v>48.39772953816341</v>
      </c>
      <c r="D14" s="34">
        <f t="shared" si="0"/>
        <v>47.17093362733885</v>
      </c>
      <c r="E14" s="34">
        <f t="shared" si="0"/>
        <v>47.1762</v>
      </c>
      <c r="F14" s="34">
        <f t="shared" si="0"/>
        <v>47.587821</v>
      </c>
      <c r="G14" s="34">
        <f t="shared" si="0"/>
        <v>46.40019588876182</v>
      </c>
      <c r="H14" s="34">
        <f t="shared" si="0"/>
        <v>46.10751319646856</v>
      </c>
      <c r="I14" s="34">
        <f>(I4+I5+I6+I7+I10+I11)/1000000</f>
        <v>45.107031880491334</v>
      </c>
    </row>
    <row r="15" spans="2:9" ht="12.75">
      <c r="B15" s="34"/>
      <c r="C15" s="34">
        <f>C14+C9</f>
        <v>269.0572295381634</v>
      </c>
      <c r="D15" s="34">
        <f aca="true" t="shared" si="1" ref="D15:I15">D14+D9</f>
        <v>271.47983362733885</v>
      </c>
      <c r="E15" s="34">
        <f t="shared" si="1"/>
        <v>271.4672</v>
      </c>
      <c r="F15" s="34">
        <f t="shared" si="1"/>
        <v>289.669821</v>
      </c>
      <c r="G15" s="34">
        <f t="shared" si="1"/>
        <v>305.3001958887618</v>
      </c>
      <c r="H15" s="34">
        <f t="shared" si="1"/>
        <v>319.3065131964686</v>
      </c>
      <c r="I15" s="34">
        <f t="shared" si="1"/>
        <v>332.6250318804913</v>
      </c>
    </row>
    <row r="16" spans="2:9" ht="12.75">
      <c r="B16" s="34"/>
      <c r="C16" s="34"/>
      <c r="D16" s="34"/>
      <c r="E16" s="34"/>
      <c r="F16" s="34"/>
      <c r="G16" s="34"/>
      <c r="H16" s="34"/>
      <c r="I16" s="34"/>
    </row>
    <row r="45" spans="3:9" ht="12.75">
      <c r="C45" s="65">
        <f>C3</f>
        <v>2009</v>
      </c>
      <c r="D45" s="65">
        <f aca="true" t="shared" si="2" ref="D45:I45">D3</f>
        <v>2010</v>
      </c>
      <c r="E45" s="65">
        <f t="shared" si="2"/>
        <v>2011</v>
      </c>
      <c r="F45" s="65">
        <f t="shared" si="2"/>
        <v>2012</v>
      </c>
      <c r="G45" s="65">
        <f t="shared" si="2"/>
        <v>2013</v>
      </c>
      <c r="H45" s="65">
        <f t="shared" si="2"/>
        <v>2014</v>
      </c>
      <c r="I45" s="65">
        <f t="shared" si="2"/>
        <v>2015</v>
      </c>
    </row>
    <row r="46" spans="1:9" ht="12.75">
      <c r="A46" t="s">
        <v>163</v>
      </c>
      <c r="C46" s="34">
        <f>Enkät!F188/1000000</f>
        <v>219.8018</v>
      </c>
      <c r="D46" s="34">
        <f>Enkät!G188/1000000</f>
        <v>222.8971</v>
      </c>
      <c r="E46" s="34">
        <f>Enkät!H188/1000000</f>
        <v>222.249</v>
      </c>
      <c r="F46" s="34">
        <f>Enkät!I188/1000000</f>
        <v>239.188</v>
      </c>
      <c r="G46" s="34">
        <f>Enkät!J188/1000000</f>
        <v>255.018</v>
      </c>
      <c r="H46" s="34">
        <f>Enkät!K188/1000000</f>
        <v>268.088</v>
      </c>
      <c r="I46" s="34">
        <f>Enkät!L188/1000000</f>
        <v>280.932</v>
      </c>
    </row>
    <row r="47" spans="1:9" ht="12.75">
      <c r="A47" t="s">
        <v>164</v>
      </c>
      <c r="C47" s="34">
        <f>(Enkät!F194+Enkät!F195)/1000000</f>
        <v>0.8577</v>
      </c>
      <c r="D47" s="34">
        <f>(Enkät!G194+Enkät!G195)/1000000</f>
        <v>1.4118</v>
      </c>
      <c r="E47" s="34">
        <f>(Enkät!H194+Enkät!H195)/1000000</f>
        <v>2.042</v>
      </c>
      <c r="F47" s="34">
        <f>(Enkät!I194+Enkät!I195)/1000000</f>
        <v>2.894</v>
      </c>
      <c r="G47" s="34">
        <f>(Enkät!J194+Enkät!J195)/1000000</f>
        <v>3.882</v>
      </c>
      <c r="H47" s="34">
        <f>(Enkät!K194+Enkät!K195)/1000000</f>
        <v>5.111</v>
      </c>
      <c r="I47" s="34">
        <f>(Enkät!L194+Enkät!L195)/1000000</f>
        <v>6.586</v>
      </c>
    </row>
    <row r="48" spans="1:9" ht="12.75">
      <c r="A48" t="s">
        <v>155</v>
      </c>
      <c r="B48" s="34"/>
      <c r="C48" s="34">
        <f>C14</f>
        <v>48.39772953816341</v>
      </c>
      <c r="D48" s="34">
        <f aca="true" t="shared" si="3" ref="D48:I48">D14</f>
        <v>47.17093362733885</v>
      </c>
      <c r="E48" s="34">
        <f t="shared" si="3"/>
        <v>47.1762</v>
      </c>
      <c r="F48" s="34">
        <f t="shared" si="3"/>
        <v>47.587821</v>
      </c>
      <c r="G48" s="34">
        <f t="shared" si="3"/>
        <v>46.40019588876182</v>
      </c>
      <c r="H48" s="34">
        <f t="shared" si="3"/>
        <v>46.10751319646856</v>
      </c>
      <c r="I48" s="34">
        <f t="shared" si="3"/>
        <v>45.107031880491334</v>
      </c>
    </row>
    <row r="49" spans="2:9" ht="12.75">
      <c r="B49" s="34"/>
      <c r="C49" s="34">
        <f>SUM(C46:C48)</f>
        <v>269.05722953816337</v>
      </c>
      <c r="D49" s="34">
        <f aca="true" t="shared" si="4" ref="D49:I49">SUM(D46:D48)</f>
        <v>271.47983362733885</v>
      </c>
      <c r="E49" s="34">
        <f t="shared" si="4"/>
        <v>271.4672</v>
      </c>
      <c r="F49" s="34">
        <f t="shared" si="4"/>
        <v>289.669821</v>
      </c>
      <c r="G49" s="34">
        <f t="shared" si="4"/>
        <v>305.3001958887618</v>
      </c>
      <c r="H49" s="34">
        <f t="shared" si="4"/>
        <v>319.3065131964686</v>
      </c>
      <c r="I49" s="34">
        <f t="shared" si="4"/>
        <v>332.62503188049135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lastPrinted>2011-03-22T10:06:32Z</cp:lastPrinted>
  <dcterms:created xsi:type="dcterms:W3CDTF">1999-06-16T10:30:48Z</dcterms:created>
  <dcterms:modified xsi:type="dcterms:W3CDTF">2011-04-27T11:43:48Z</dcterms:modified>
  <cp:category/>
  <cp:version/>
  <cp:contentType/>
  <cp:contentStatus/>
</cp:coreProperties>
</file>